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80" windowHeight="7425" activeTab="0"/>
  </bookViews>
  <sheets>
    <sheet name="Wniosek" sheetId="1" r:id="rId1"/>
  </sheets>
  <externalReferences>
    <externalReference r:id="rId4"/>
    <externalReference r:id="rId5"/>
    <externalReference r:id="rId6"/>
    <externalReference r:id="rId7"/>
  </externalReferences>
  <definedNames>
    <definedName name="\G">'[1]ADV'!#REF!</definedName>
    <definedName name="\P">'[1]ADV'!#REF!</definedName>
    <definedName name="aef">'[2]AEF'!$G$17:$R$75</definedName>
    <definedName name="aefbilans">'[3]AOEF'!$G$20:$T$61</definedName>
    <definedName name="aefwyniki">'[3]AOEF'!$G$63:$T$99</definedName>
    <definedName name="bledy">'Wniosek'!$A$363:$AE$378</definedName>
    <definedName name="bledyaef">'[3]AOEF'!$G$235:$T$242</definedName>
    <definedName name="blok">'Wniosek'!$A$222:$AE$369</definedName>
    <definedName name="blok1">'Wniosek'!$D$9:$AE$193</definedName>
    <definedName name="daty">OFFSET(#REF!,0,0,1,COUNT(#REF!))</definedName>
    <definedName name="gr_ryz">'[4]parametry'!$D$2:$D$6</definedName>
    <definedName name="klasyfikacja_NBP">'[3]Parametry'!$G$84:$H$88</definedName>
    <definedName name="korekta_dzwignia">'[3]Parametry'!$B$29:$C$31</definedName>
    <definedName name="korekta_plynnosc">'[3]Parametry'!$B$33:$C$34</definedName>
    <definedName name="korekta_zysk">'[3]Parametry'!$B$24:$C$26</definedName>
    <definedName name="lata">'[3]Parametry'!$B$95:$C$102</definedName>
    <definedName name="lata1">'[3]Parametry'!$B$94:$C$102</definedName>
    <definedName name="Nazwa">'Wniosek'!#REF!</definedName>
    <definedName name="_xlnm.Print_Area" localSheetId="0">'Wniosek'!$A$1:$GG$215</definedName>
    <definedName name="ocena">'[3]Parametry'!$B$14:$C$19</definedName>
    <definedName name="ocena_rachunku">'[3]Parametry'!$B$64:$C$66</definedName>
    <definedName name="okresy">'Wniosek'!$A$227:$AE$227</definedName>
    <definedName name="opoznienie">'[4]parametry'!$J$2:$J$11</definedName>
    <definedName name="PKD">'[4]PKD'!$A$2:$A$910</definedName>
    <definedName name="produkt">'[4]parametry'!#REF!</definedName>
    <definedName name="przeterminowanie">'[3]Parametry'!IO$69:IP$73</definedName>
    <definedName name="punktacja_dzwignia">'[3]Parametry'!$B$37:$C$43</definedName>
    <definedName name="punktacja_odsetki">'[3]Parametry'!$B$46:$C$52</definedName>
    <definedName name="punktacja_zadluzenie">'[3]Parametry'!$B$55:$C$61</definedName>
    <definedName name="Regon">'Wniosek'!#REF!</definedName>
    <definedName name="ryzyko_sektorowe">'[3]Parametry'!$A$107:$C$609</definedName>
    <definedName name="warunki3">'[3]Parametry'!$B$76:$C$77</definedName>
    <definedName name="warunki4">'[3]Parametry'!$B$80:$C$81</definedName>
  </definedNames>
  <calcPr fullCalcOnLoad="1"/>
</workbook>
</file>

<file path=xl/sharedStrings.xml><?xml version="1.0" encoding="utf-8"?>
<sst xmlns="http://schemas.openxmlformats.org/spreadsheetml/2006/main" count="1264" uniqueCount="745">
  <si>
    <t>Badane okresy</t>
  </si>
  <si>
    <t>A.</t>
  </si>
  <si>
    <t>Przychody ogółem</t>
  </si>
  <si>
    <t>Przychody netto ze sprzedaży</t>
  </si>
  <si>
    <t>1.</t>
  </si>
  <si>
    <t>przychody ze sprzedaży produktów</t>
  </si>
  <si>
    <t>przychody netto ze sprzedaży produktów</t>
  </si>
  <si>
    <t>2.</t>
  </si>
  <si>
    <t>przychody ze sprzedaży towarów i materiałów</t>
  </si>
  <si>
    <t>3.</t>
  </si>
  <si>
    <t>4.</t>
  </si>
  <si>
    <t>przychody netto ze sprzedaży towarów i materiałów</t>
  </si>
  <si>
    <t>B.</t>
  </si>
  <si>
    <t>Koszty działalności operacyjnej</t>
  </si>
  <si>
    <t>wartość sprzedanych towarów i materiałów w cenie zakupu</t>
  </si>
  <si>
    <t xml:space="preserve">wartość sprzedanych towarów i materiałów </t>
  </si>
  <si>
    <t>koszt wytworzenia sprzedanych produktów</t>
  </si>
  <si>
    <t>5.</t>
  </si>
  <si>
    <t>C.</t>
  </si>
  <si>
    <t>Zysk/ strata ze sprzedaży (A-B)</t>
  </si>
  <si>
    <t>D.</t>
  </si>
  <si>
    <t>Pozostałe przychody operacyjne razem</t>
  </si>
  <si>
    <t>przychody ze sprzedaży składników majątku trwałego</t>
  </si>
  <si>
    <t>dotacje</t>
  </si>
  <si>
    <t>pozostałe przychody operacyjne</t>
  </si>
  <si>
    <t>E.</t>
  </si>
  <si>
    <t>Pozostałe koszty operacyjne</t>
  </si>
  <si>
    <t>zysk ze zbycia niefinansowych aktywów trwałych</t>
  </si>
  <si>
    <t>wartość sprzedanych składników majątku trwałego</t>
  </si>
  <si>
    <t>pozostałe koszty operacyjne</t>
  </si>
  <si>
    <t>inne przychody operacyjne</t>
  </si>
  <si>
    <t>F.</t>
  </si>
  <si>
    <t>Zysk/ strata na działalności operacyjnej (C+D-E)</t>
  </si>
  <si>
    <t>G.</t>
  </si>
  <si>
    <t>Przychody finansowe</t>
  </si>
  <si>
    <t>strata ze zbycia niefinansowych aktywów trwałych</t>
  </si>
  <si>
    <t>dywidendy z tytułu udziałów</t>
  </si>
  <si>
    <t>aktualizacja wartości aktywów niefinansowych</t>
  </si>
  <si>
    <t xml:space="preserve">   w tym jednostek zależnych i stowarzyszonych</t>
  </si>
  <si>
    <t>inne koszty operacyjne</t>
  </si>
  <si>
    <t>odsetki uzyskane</t>
  </si>
  <si>
    <t>pozostałe</t>
  </si>
  <si>
    <t>H.</t>
  </si>
  <si>
    <t>Koszty finansowe</t>
  </si>
  <si>
    <t>dywidendy i udziały w zysku</t>
  </si>
  <si>
    <t>odpisy aktualizujące wartość finansowego majątku trwałego oraz krótkoterminowych papierów wartościowych</t>
  </si>
  <si>
    <t>odsetki</t>
  </si>
  <si>
    <t>odsetki do zapłacenia</t>
  </si>
  <si>
    <t>zysk ze zbycia inwestycji</t>
  </si>
  <si>
    <t xml:space="preserve">   w tym jednostkom zależnym i stowarzyszonym</t>
  </si>
  <si>
    <t>aktualizacja wartości inwestycji</t>
  </si>
  <si>
    <t>inne</t>
  </si>
  <si>
    <t>I.</t>
  </si>
  <si>
    <t xml:space="preserve">Zysk/ strata brutto na działalności gospodarczej  (F+G-H) </t>
  </si>
  <si>
    <t>J.</t>
  </si>
  <si>
    <t>Zyski nadzwyczajne</t>
  </si>
  <si>
    <t>K.</t>
  </si>
  <si>
    <t>Straty nadzwyczajne</t>
  </si>
  <si>
    <t>strata ze zbycia inwestycji</t>
  </si>
  <si>
    <t>L.</t>
  </si>
  <si>
    <t>Zysk/ strata brutto (I+J-K)</t>
  </si>
  <si>
    <t>M.</t>
  </si>
  <si>
    <t>Obowiązkowe obciążenia wyniku finansowego</t>
  </si>
  <si>
    <t>podatek dochodowy</t>
  </si>
  <si>
    <t>inne obowiązkowe obciążenia</t>
  </si>
  <si>
    <t>J1.</t>
  </si>
  <si>
    <t>N.</t>
  </si>
  <si>
    <t>Zysk/ strata netto (L-M)</t>
  </si>
  <si>
    <t>J2.</t>
  </si>
  <si>
    <t>Zysk/ strata brutto (I+J1-J2)</t>
  </si>
  <si>
    <t>Podatek dochodowy</t>
  </si>
  <si>
    <t>Część bieżąca</t>
  </si>
  <si>
    <t>Bilans - Aktywa</t>
  </si>
  <si>
    <t>Część odroczona</t>
  </si>
  <si>
    <t>Pozostałe obowiązkowe zmniejszenie zysku (zwiększenie straty)</t>
  </si>
  <si>
    <t xml:space="preserve">Majątek trwały </t>
  </si>
  <si>
    <t>Zysk/ strata netto (K-L-M)</t>
  </si>
  <si>
    <t>Wartości niematerialne i prawne</t>
  </si>
  <si>
    <t>w przypadku układu porównawczego należy wypełnić pola A1, A2, A3, A4 oraz B1i B5.</t>
  </si>
  <si>
    <t>koszty organizacji poniesione przy założeniu lub późniejszym rozszerzeniu spółki akcyjnej</t>
  </si>
  <si>
    <t>w przypadku układu kalkulacyjnego należy wypełnić pola A1, A4 oraz B1, B2, B3 i B4.</t>
  </si>
  <si>
    <t>koszty prac rozwojowych</t>
  </si>
  <si>
    <t>wartość firmy</t>
  </si>
  <si>
    <t>inne wartości niematerialne i prawne</t>
  </si>
  <si>
    <t>zaliczki na poczet wartości niematerialnych i prawnych</t>
  </si>
  <si>
    <t>Aktywa trwałe</t>
  </si>
  <si>
    <t>II.</t>
  </si>
  <si>
    <t>Rzeczowy majątek trwały</t>
  </si>
  <si>
    <t>grunty własne</t>
  </si>
  <si>
    <t>Koszty zakończonych prac rozwojowych</t>
  </si>
  <si>
    <t>budynki i budowle</t>
  </si>
  <si>
    <t>Wartość firmy</t>
  </si>
  <si>
    <t>urządzenia techniczne i maszyny</t>
  </si>
  <si>
    <t>Inne wartości niematerialne i prawne</t>
  </si>
  <si>
    <t>środki transportu</t>
  </si>
  <si>
    <t>Zaliczki na wartości niematerialne i prawne</t>
  </si>
  <si>
    <t>pozostałe środki trwałe</t>
  </si>
  <si>
    <t>Rzeczowe aktywa trwałe</t>
  </si>
  <si>
    <t>6.</t>
  </si>
  <si>
    <t>inwestycje rozpoczęte</t>
  </si>
  <si>
    <t>Środki trwałe</t>
  </si>
  <si>
    <t>7.</t>
  </si>
  <si>
    <t>zaliczki na poczet inwestycji</t>
  </si>
  <si>
    <t>a)</t>
  </si>
  <si>
    <t>III.</t>
  </si>
  <si>
    <t>Finansowy majątek trwały</t>
  </si>
  <si>
    <t>b)</t>
  </si>
  <si>
    <t>budynki, lokale obiekty inżynierii lądowej i wodnej</t>
  </si>
  <si>
    <t>udziały i akcje</t>
  </si>
  <si>
    <t>c)</t>
  </si>
  <si>
    <t>papiery wartościowe</t>
  </si>
  <si>
    <t>d)</t>
  </si>
  <si>
    <t>udzielone pożyczki długoterminowe</t>
  </si>
  <si>
    <t>e)</t>
  </si>
  <si>
    <t>inne środki trwałe</t>
  </si>
  <si>
    <t>inne składniki finansowego majątku trwałego</t>
  </si>
  <si>
    <t>Środki trwałe w budowie</t>
  </si>
  <si>
    <t>IV.</t>
  </si>
  <si>
    <t>Należności długoterminowe</t>
  </si>
  <si>
    <t>Zaliczki na środki trwałe w budowie</t>
  </si>
  <si>
    <t>Majątek obrotowy</t>
  </si>
  <si>
    <t>Zapasy</t>
  </si>
  <si>
    <t>Od jednostek powiązanych</t>
  </si>
  <si>
    <t>materiały</t>
  </si>
  <si>
    <t>Od pozostałych jednostek</t>
  </si>
  <si>
    <t>półprodukty i produkty w toku</t>
  </si>
  <si>
    <t>Inwestycje długoterminowe</t>
  </si>
  <si>
    <t>produkty gotowe</t>
  </si>
  <si>
    <t>Nieruchomości</t>
  </si>
  <si>
    <t>towary</t>
  </si>
  <si>
    <t>zaliczki na poczet dostaw</t>
  </si>
  <si>
    <t>Długoterminowe aktywa finansowe</t>
  </si>
  <si>
    <t>Należności i roszczenia</t>
  </si>
  <si>
    <t xml:space="preserve">w jednostkach powiązanych </t>
  </si>
  <si>
    <t>należności z tytułu dostaw i usług</t>
  </si>
  <si>
    <t xml:space="preserve">   udziały lub akcje</t>
  </si>
  <si>
    <t>należności z tytułu podatków, dotacji i ubezp. społeczn.</t>
  </si>
  <si>
    <t xml:space="preserve">   inne papiery wartościowe</t>
  </si>
  <si>
    <t xml:space="preserve">   udzielone pożyczki</t>
  </si>
  <si>
    <t>pozostałe należności</t>
  </si>
  <si>
    <t xml:space="preserve">   inne długoterminowe aktywa finansowe</t>
  </si>
  <si>
    <t>należności dochodzone na drodze sądowej</t>
  </si>
  <si>
    <t>w pozostałych jednostkach</t>
  </si>
  <si>
    <t>Papiery wartościowe przeznaczone do obrotu</t>
  </si>
  <si>
    <t>udziały lub akcje własne do zbycia</t>
  </si>
  <si>
    <t>inne papiery wartościowe</t>
  </si>
  <si>
    <t>Środki pieniężne</t>
  </si>
  <si>
    <t>środki pieniężne w kasie</t>
  </si>
  <si>
    <t>Inne inwestycje długoterminowe</t>
  </si>
  <si>
    <t>środki pieniężne w banku</t>
  </si>
  <si>
    <t>V.</t>
  </si>
  <si>
    <t>Długoterminowe rozliczenia międzyokresowe</t>
  </si>
  <si>
    <t>inne środki pieniężne (weksle, czeki obce itp.)</t>
  </si>
  <si>
    <t>Aktywa z tyt. odroczonego podatku dochod.</t>
  </si>
  <si>
    <t>Rozliczenia miedzyokresowe</t>
  </si>
  <si>
    <t>Inne rozliczenia międzyokresowe</t>
  </si>
  <si>
    <t>Aktywa obrotowe</t>
  </si>
  <si>
    <t>SUMA AKTYWÓW</t>
  </si>
  <si>
    <t>Materiały</t>
  </si>
  <si>
    <t>Półprodukty i produkty w toku</t>
  </si>
  <si>
    <t>Bilans - pasywa</t>
  </si>
  <si>
    <t>Produkty gotowe</t>
  </si>
  <si>
    <t>Towary</t>
  </si>
  <si>
    <t>Kapitał ( fundusz ) własny</t>
  </si>
  <si>
    <t>Zaliczki na dostawy</t>
  </si>
  <si>
    <t xml:space="preserve">Kapitał ( fundusz) podstawowy </t>
  </si>
  <si>
    <t>Należności krótkoterminowe</t>
  </si>
  <si>
    <t>Należne, lecz nie wniesione wkłady na poczet kapitału podstawowego (wielkość ujemna)</t>
  </si>
  <si>
    <t>Należności od jednostek powiązanych</t>
  </si>
  <si>
    <t>Kapitał ( fundusz ) zapasowy</t>
  </si>
  <si>
    <t>z tytułu dostaw i usług, o okresie spłaty:</t>
  </si>
  <si>
    <t>ze sprzedaży akcji powyżej ich wartości nominalnej</t>
  </si>
  <si>
    <t xml:space="preserve">   do 12 miesięcy</t>
  </si>
  <si>
    <t>tworzony ustawowo</t>
  </si>
  <si>
    <t xml:space="preserve">   powyżej 12 miesięcy</t>
  </si>
  <si>
    <t>tworzony zgodnie ze statutem lub umową</t>
  </si>
  <si>
    <t>z dopłat wspólników</t>
  </si>
  <si>
    <t>Należności od pozostałych jednostek</t>
  </si>
  <si>
    <t>inny</t>
  </si>
  <si>
    <t>Kapitał (fundusz) rezerwowy z aktualizacji wyceny</t>
  </si>
  <si>
    <t>Pozostałe kapitały (fundusze) rezerwowe</t>
  </si>
  <si>
    <t>VI.</t>
  </si>
  <si>
    <t>Niepodzielony wynik finansowy z lat ubiegłych</t>
  </si>
  <si>
    <t>z tytułu podatków, dotacji, ceł, ubezpieczeń społecznych i zdrowotnych oraz innych</t>
  </si>
  <si>
    <t>zysk (wielkość dodatnia)</t>
  </si>
  <si>
    <t>strata (wielkość ujemna)</t>
  </si>
  <si>
    <t>dochodzone na drodze sądowej</t>
  </si>
  <si>
    <t>VII.</t>
  </si>
  <si>
    <t>Wynik finansowy netto roku obrotowego</t>
  </si>
  <si>
    <t>Inwestycje krótkoterminowe</t>
  </si>
  <si>
    <t>zysk netto (wielkość dodatnia)</t>
  </si>
  <si>
    <t>Krótkoterminowe aktywa finansowe</t>
  </si>
  <si>
    <t>strata netto (wielkość ujemna)</t>
  </si>
  <si>
    <t>odpisy z wyniku finansowego bieżącego roku obrotowego (wielkość ujemna)</t>
  </si>
  <si>
    <t>Rezerwy</t>
  </si>
  <si>
    <t>Rezerwy na podatek dochodowy od osób prawnych lub fizycznych</t>
  </si>
  <si>
    <t>Pozostałe rezerwy</t>
  </si>
  <si>
    <t xml:space="preserve">   inne krótkoterminowe aktywa finansowe</t>
  </si>
  <si>
    <t>Zobowiązania długoterminowe</t>
  </si>
  <si>
    <t>Długoterminowe pożyczki, obligacje i inne papiery wartościowe</t>
  </si>
  <si>
    <t>Długoterminowe kredyty bankowe</t>
  </si>
  <si>
    <t>Pozostałe zobowiązania długoterminowe</t>
  </si>
  <si>
    <t>Zobowiązania krótkoterminowe i fundusze specjalne</t>
  </si>
  <si>
    <t>Zobowiązania krótkoterminowe</t>
  </si>
  <si>
    <t>środki pieniężne i inne aktywa pieniężne</t>
  </si>
  <si>
    <t>pożyczki, obligacje i papiery wartościowe</t>
  </si>
  <si>
    <t xml:space="preserve">   środki pieniężne w kasie i na rachunkach</t>
  </si>
  <si>
    <t>kredyty bankowe</t>
  </si>
  <si>
    <t xml:space="preserve">   inne środki pieniężne</t>
  </si>
  <si>
    <t>zaliczki otrzymane na poczet dostaw</t>
  </si>
  <si>
    <t xml:space="preserve">   inne aktywa pieniężne</t>
  </si>
  <si>
    <t>zobowiązania z tytułu dostaw i usług</t>
  </si>
  <si>
    <t>Inne inwestycje krótkoterminowe</t>
  </si>
  <si>
    <t>zobowiązania wekslowe</t>
  </si>
  <si>
    <t>Krótkoterminowe rozliczenia międzyokresowe</t>
  </si>
  <si>
    <t>zobowiązania z tytułu podatków, ceł, ubezpieczeń społecznych</t>
  </si>
  <si>
    <t>zobowiązania z tytułu wynagrodzeń</t>
  </si>
  <si>
    <t>8.</t>
  </si>
  <si>
    <t>zobowiązania wewnątrzzakładowe</t>
  </si>
  <si>
    <t>9.</t>
  </si>
  <si>
    <t>pozostałe zobowiązania krótkoterminowe</t>
  </si>
  <si>
    <t>Fundusze specjalne</t>
  </si>
  <si>
    <t>Kapitał (fundusz) własny</t>
  </si>
  <si>
    <t>Rozliczenia miedzyokresowe i przychody przyszłych okresów</t>
  </si>
  <si>
    <t xml:space="preserve">Kapitał (fundusz) podstawowy </t>
  </si>
  <si>
    <t>Bierne rozliczenia międzyokresowe kosztów</t>
  </si>
  <si>
    <t>Należne wpłaty na kapitał podstawowy (wielkość ujemna)</t>
  </si>
  <si>
    <t>Przychody przyszłych okresów</t>
  </si>
  <si>
    <t>Udziały (akcje) własne (wielkość ujema)</t>
  </si>
  <si>
    <t>SUMA PASYWÓW</t>
  </si>
  <si>
    <t>Kapitał (fundusz) zapasowy</t>
  </si>
  <si>
    <t>suma kontrolna</t>
  </si>
  <si>
    <t>Kapitał (fundusz) z aktualizacji wyceny</t>
  </si>
  <si>
    <t>Informacje uzupełniające</t>
  </si>
  <si>
    <t>Zysk (strata) z lat ubiegłych</t>
  </si>
  <si>
    <t>VIII.</t>
  </si>
  <si>
    <t>Zysk (strata) netto</t>
  </si>
  <si>
    <t>Amortyzacja</t>
  </si>
  <si>
    <t>IX.</t>
  </si>
  <si>
    <t>Odpisy z zysku netto w ciągu roku obrotowego (wielkość ujemna)</t>
  </si>
  <si>
    <t>Odsetki od kredytów</t>
  </si>
  <si>
    <t>Zobowiązania i rezerwy na zobowiązania</t>
  </si>
  <si>
    <t>Dywidenda w roku obrachunkowym</t>
  </si>
  <si>
    <t>Rezerwy na zobowiązania</t>
  </si>
  <si>
    <t>Inne znaczące korekty zysku brutto nie związane z podstawową działalnością (przychodowe "-"; kosztowe "+")</t>
  </si>
  <si>
    <t>Rezerwa z tyt. odroczonego podatku dochodowego</t>
  </si>
  <si>
    <t>Znaczące należności bieżące nie związane z podstawową działalnością</t>
  </si>
  <si>
    <t>Rezerwa na świadczenia emerytalne i podobne</t>
  </si>
  <si>
    <t>Znaczące zobowiązania bieżące nie związane z podstawową działalnością</t>
  </si>
  <si>
    <t xml:space="preserve">   długoterminowa</t>
  </si>
  <si>
    <t xml:space="preserve">   krótkoterminowa</t>
  </si>
  <si>
    <t xml:space="preserve">   długoterminowe</t>
  </si>
  <si>
    <t xml:space="preserve">   krótkoterminowe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</si>
  <si>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</si>
  <si>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</si>
  <si>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</si>
  <si>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</si>
  <si>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</si>
  <si>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</si>
  <si>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</si>
  <si>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</si>
  <si>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</si>
  <si>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</si>
  <si>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g)</t>
  </si>
  <si>
    <t>z tytułu podatków, ceł, ubezpieczeń i innych</t>
  </si>
  <si>
    <t>h)</t>
  </si>
  <si>
    <t>z tytułu wynagrodzeń</t>
  </si>
  <si>
    <t>i)</t>
  </si>
  <si>
    <t>Rozliczenia międzyokresowe</t>
  </si>
  <si>
    <t>Ujemna wartość firmy</t>
  </si>
  <si>
    <t>Zadłużenie pozabilansowe (leasing)</t>
  </si>
  <si>
    <t>Zobowiązania pozabilansowe - gwarancyjne</t>
  </si>
  <si>
    <t>Zobowiązania pozabilansowe - finansowe</t>
  </si>
  <si>
    <t>10.</t>
  </si>
  <si>
    <t>Należności przeterminowane pow. 30 dni</t>
  </si>
  <si>
    <t>11.</t>
  </si>
  <si>
    <t>X 2008</t>
  </si>
  <si>
    <t>XI 2008</t>
  </si>
  <si>
    <t>I 2009</t>
  </si>
  <si>
    <t>II 2009</t>
  </si>
  <si>
    <t>III 2009</t>
  </si>
  <si>
    <t>IV 2009</t>
  </si>
  <si>
    <t>V 2009</t>
  </si>
  <si>
    <t>VI 2009</t>
  </si>
  <si>
    <t>VII 2009</t>
  </si>
  <si>
    <t>VIII 2009</t>
  </si>
  <si>
    <t>IX 2009</t>
  </si>
  <si>
    <t>X 2009</t>
  </si>
  <si>
    <t>XI 2009</t>
  </si>
  <si>
    <t>I 2010</t>
  </si>
  <si>
    <t>II 2010</t>
  </si>
  <si>
    <t>III 2010</t>
  </si>
  <si>
    <t>IV 2010</t>
  </si>
  <si>
    <t>V 2010</t>
  </si>
  <si>
    <t>VI 2010</t>
  </si>
  <si>
    <t>VII 2010</t>
  </si>
  <si>
    <t>VIII 2010</t>
  </si>
  <si>
    <t>IX 2010</t>
  </si>
  <si>
    <t>X 2010</t>
  </si>
  <si>
    <t>XI 2010</t>
  </si>
  <si>
    <t>I 2011</t>
  </si>
  <si>
    <t>II 2011</t>
  </si>
  <si>
    <t>III 2011</t>
  </si>
  <si>
    <t>V 2011</t>
  </si>
  <si>
    <t>VI 2011</t>
  </si>
  <si>
    <t>VII 2011</t>
  </si>
  <si>
    <t>VIII 2011</t>
  </si>
  <si>
    <t>IX 2011</t>
  </si>
  <si>
    <t>X 2011</t>
  </si>
  <si>
    <t>XI 2011</t>
  </si>
  <si>
    <t>I 2012</t>
  </si>
  <si>
    <t>II 2012</t>
  </si>
  <si>
    <t>III 2012</t>
  </si>
  <si>
    <t>IV 2012</t>
  </si>
  <si>
    <t>V 2012</t>
  </si>
  <si>
    <t>VI 2012</t>
  </si>
  <si>
    <t>VII 2012</t>
  </si>
  <si>
    <t>VIII 2012</t>
  </si>
  <si>
    <t>IX 2012</t>
  </si>
  <si>
    <t>X 2012</t>
  </si>
  <si>
    <t>XI 2012</t>
  </si>
  <si>
    <t>I 2013</t>
  </si>
  <si>
    <t>II 2013</t>
  </si>
  <si>
    <t>III 2013</t>
  </si>
  <si>
    <t>IV 2013</t>
  </si>
  <si>
    <t>V 2013</t>
  </si>
  <si>
    <t>VI 2013</t>
  </si>
  <si>
    <t>VII 2013</t>
  </si>
  <si>
    <t>VIII 2013</t>
  </si>
  <si>
    <t>IX 2013</t>
  </si>
  <si>
    <t>X 2013</t>
  </si>
  <si>
    <t>XI 2013</t>
  </si>
  <si>
    <t>I 2014</t>
  </si>
  <si>
    <t>II 2014</t>
  </si>
  <si>
    <t>III 2014</t>
  </si>
  <si>
    <t>IV 2014</t>
  </si>
  <si>
    <t>V 2014</t>
  </si>
  <si>
    <t>VI 2014</t>
  </si>
  <si>
    <t>VII 2014</t>
  </si>
  <si>
    <t>VIII 2014</t>
  </si>
  <si>
    <t>IX 2014</t>
  </si>
  <si>
    <t>X 2014</t>
  </si>
  <si>
    <t>XI 2014</t>
  </si>
  <si>
    <t>I 2015</t>
  </si>
  <si>
    <t>II 2015</t>
  </si>
  <si>
    <t>III 2015</t>
  </si>
  <si>
    <t>IV 2015</t>
  </si>
  <si>
    <t>V 2015</t>
  </si>
  <si>
    <t>VI 2015</t>
  </si>
  <si>
    <t>VII 2015</t>
  </si>
  <si>
    <t>VIII 2015</t>
  </si>
  <si>
    <t>IX 2015</t>
  </si>
  <si>
    <t>X 2015</t>
  </si>
  <si>
    <t>XI 2015</t>
  </si>
  <si>
    <t>I 2016</t>
  </si>
  <si>
    <t>II 2016</t>
  </si>
  <si>
    <t>III 2016</t>
  </si>
  <si>
    <t>IV 2016</t>
  </si>
  <si>
    <t>V 2016</t>
  </si>
  <si>
    <t>VI 2016</t>
  </si>
  <si>
    <t>VII 2016</t>
  </si>
  <si>
    <t>VIII 2016</t>
  </si>
  <si>
    <t>IX 2016</t>
  </si>
  <si>
    <t>X 2016</t>
  </si>
  <si>
    <t>XI 2016</t>
  </si>
  <si>
    <t>I 2017</t>
  </si>
  <si>
    <t>II 2017</t>
  </si>
  <si>
    <t>III 2017</t>
  </si>
  <si>
    <t>IV 2017</t>
  </si>
  <si>
    <t>V 2017</t>
  </si>
  <si>
    <t>VI 2017</t>
  </si>
  <si>
    <t>VII 2017</t>
  </si>
  <si>
    <t>VIII 2017</t>
  </si>
  <si>
    <t>IX 2017</t>
  </si>
  <si>
    <t>X 2017</t>
  </si>
  <si>
    <t>XI 2017</t>
  </si>
  <si>
    <t>I 2018</t>
  </si>
  <si>
    <t>II 2018</t>
  </si>
  <si>
    <t>III 2018</t>
  </si>
  <si>
    <t>IV 2018</t>
  </si>
  <si>
    <t>V 2018</t>
  </si>
  <si>
    <t>VI 2018</t>
  </si>
  <si>
    <t>VII 2018</t>
  </si>
  <si>
    <t>VIII 2018</t>
  </si>
  <si>
    <t>IX 2018</t>
  </si>
  <si>
    <t>X 2018</t>
  </si>
  <si>
    <t>XI 2018</t>
  </si>
  <si>
    <t>I 2019</t>
  </si>
  <si>
    <t>II 2019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</si>
  <si>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</si>
  <si>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</si>
  <si>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</si>
  <si>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</si>
  <si>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</si>
  <si>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</si>
  <si>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</si>
  <si>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</si>
  <si>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XI 2019</t>
  </si>
  <si>
    <t>I 2020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</si>
  <si>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</si>
  <si>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</si>
  <si>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</si>
  <si>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</si>
  <si>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</si>
  <si>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</si>
  <si>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</si>
  <si>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</si>
  <si>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</si>
  <si>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</si>
  <si>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I 2021</t>
  </si>
  <si>
    <t>II 2021</t>
  </si>
  <si>
    <t>III 2021</t>
  </si>
  <si>
    <t>IV 2021</t>
  </si>
  <si>
    <t>V 2021</t>
  </si>
  <si>
    <t>VI 2021</t>
  </si>
  <si>
    <t>VII 2021</t>
  </si>
  <si>
    <t>VIII 2021</t>
  </si>
  <si>
    <t>IX 2021</t>
  </si>
  <si>
    <t>X 2021</t>
  </si>
  <si>
    <t>XI 2021</t>
  </si>
  <si>
    <t>I 2022</t>
  </si>
  <si>
    <t>II 2022</t>
  </si>
  <si>
    <t>III 2022</t>
  </si>
  <si>
    <t>IV 2022</t>
  </si>
  <si>
    <t>V 2022</t>
  </si>
  <si>
    <t>VI 2022</t>
  </si>
  <si>
    <t>VII 2022</t>
  </si>
  <si>
    <t>VIII 2022</t>
  </si>
  <si>
    <t>IX 2022</t>
  </si>
  <si>
    <t>X 2022</t>
  </si>
  <si>
    <t>XI 2022</t>
  </si>
  <si>
    <t>I 2023</t>
  </si>
  <si>
    <t>II 2023</t>
  </si>
  <si>
    <t>III 2023</t>
  </si>
  <si>
    <t>IV 2023</t>
  </si>
  <si>
    <t>V 2023</t>
  </si>
  <si>
    <t>VI 2023</t>
  </si>
  <si>
    <t>VII 2023</t>
  </si>
  <si>
    <t>VIII 2023</t>
  </si>
  <si>
    <t>IX 2023</t>
  </si>
  <si>
    <t>X 2023</t>
  </si>
  <si>
    <t>XI 2023</t>
  </si>
  <si>
    <t>I 2024</t>
  </si>
  <si>
    <t>II 2024</t>
  </si>
  <si>
    <t>III 2024</t>
  </si>
  <si>
    <t>IV 2024</t>
  </si>
  <si>
    <t>V 2024</t>
  </si>
  <si>
    <t>VI 2024</t>
  </si>
  <si>
    <t>VII 2024</t>
  </si>
  <si>
    <t>VIII 2024</t>
  </si>
  <si>
    <t>IX 2024</t>
  </si>
  <si>
    <t>X 2024</t>
  </si>
  <si>
    <t>XI 2024</t>
  </si>
  <si>
    <t>I 2025</t>
  </si>
  <si>
    <t>II 2025</t>
  </si>
  <si>
    <t>III 2025</t>
  </si>
  <si>
    <t>IV 2025</t>
  </si>
  <si>
    <t>V 2025</t>
  </si>
  <si>
    <t>VI 2025</t>
  </si>
  <si>
    <t>VII 2025</t>
  </si>
  <si>
    <t>VIII 2025</t>
  </si>
  <si>
    <t>IX 2025</t>
  </si>
  <si>
    <t>X 2025</t>
  </si>
  <si>
    <t>XI 2025</t>
  </si>
  <si>
    <t>III 2026</t>
  </si>
  <si>
    <t>VI 2026</t>
  </si>
  <si>
    <t>IX 2026</t>
  </si>
  <si>
    <t>III 2027</t>
  </si>
  <si>
    <t>VI 2027</t>
  </si>
  <si>
    <t>IX 2027</t>
  </si>
  <si>
    <t>III 2028</t>
  </si>
  <si>
    <t>VI 2028</t>
  </si>
  <si>
    <t>IX 2028</t>
  </si>
  <si>
    <t>III 2029</t>
  </si>
  <si>
    <t>VI 2029</t>
  </si>
  <si>
    <t>IX 2029</t>
  </si>
  <si>
    <t>III 2030</t>
  </si>
  <si>
    <t>VI 2030</t>
  </si>
  <si>
    <t>IX 2030</t>
  </si>
  <si>
    <t>X 2008P</t>
  </si>
  <si>
    <t>XI 2008P</t>
  </si>
  <si>
    <t>2008P</t>
  </si>
  <si>
    <t>I 2009P</t>
  </si>
  <si>
    <t>II 2009P</t>
  </si>
  <si>
    <t>III 2009P</t>
  </si>
  <si>
    <t>IV 2009P</t>
  </si>
  <si>
    <t>V 2009P</t>
  </si>
  <si>
    <t>VI 2009P</t>
  </si>
  <si>
    <t>VII 2009P</t>
  </si>
  <si>
    <t>VIII 2009P</t>
  </si>
  <si>
    <t>IX 2009P</t>
  </si>
  <si>
    <t>X 2009P</t>
  </si>
  <si>
    <t>XI 2009P</t>
  </si>
  <si>
    <t>2009P</t>
  </si>
  <si>
    <t>I 2010P</t>
  </si>
  <si>
    <t>II 2010P</t>
  </si>
  <si>
    <t>III 2010P</t>
  </si>
  <si>
    <t>IV 2010P</t>
  </si>
  <si>
    <t>V 2010P</t>
  </si>
  <si>
    <t>VI 2010P</t>
  </si>
  <si>
    <t>VII 2010P</t>
  </si>
  <si>
    <t>VIII 2010P</t>
  </si>
  <si>
    <t>IX 2010P</t>
  </si>
  <si>
    <t>X 2010P</t>
  </si>
  <si>
    <t>XI 2010P</t>
  </si>
  <si>
    <t>2010P</t>
  </si>
  <si>
    <t>I 2011P</t>
  </si>
  <si>
    <t>II 2011P</t>
  </si>
  <si>
    <t>III 2011P</t>
  </si>
  <si>
    <t>V 2011P</t>
  </si>
  <si>
    <t>VI 2011P</t>
  </si>
  <si>
    <t>VII 2011P</t>
  </si>
  <si>
    <t>VIII 2011P</t>
  </si>
  <si>
    <t>IX 2011P</t>
  </si>
  <si>
    <t>X 2011P</t>
  </si>
  <si>
    <t>XI 2011P</t>
  </si>
  <si>
    <t>2011P</t>
  </si>
  <si>
    <t>I 2012P</t>
  </si>
  <si>
    <t>II 2012P</t>
  </si>
  <si>
    <t>III 2012P</t>
  </si>
  <si>
    <t>IV 2012P</t>
  </si>
  <si>
    <t>V 2012P</t>
  </si>
  <si>
    <t>VI 2012P</t>
  </si>
  <si>
    <t>VII 2012P</t>
  </si>
  <si>
    <t>VIII 2012P</t>
  </si>
  <si>
    <t>IX 2012P</t>
  </si>
  <si>
    <t>X 2012P</t>
  </si>
  <si>
    <t>XI 2012P</t>
  </si>
  <si>
    <t>2012P</t>
  </si>
  <si>
    <t>I 2013P</t>
  </si>
  <si>
    <t>II 2013P</t>
  </si>
  <si>
    <t>III 2013P</t>
  </si>
  <si>
    <t>IV 2013P</t>
  </si>
  <si>
    <t>V 2013P</t>
  </si>
  <si>
    <t>VI 2013P</t>
  </si>
  <si>
    <t>VII 2013P</t>
  </si>
  <si>
    <t>VIII 2013P</t>
  </si>
  <si>
    <t>IX 2013P</t>
  </si>
  <si>
    <t>X 2013P</t>
  </si>
  <si>
    <t>XI 2013P</t>
  </si>
  <si>
    <t>2013P</t>
  </si>
  <si>
    <t>I 2014P</t>
  </si>
  <si>
    <t>II 2014P</t>
  </si>
  <si>
    <t>III 2014P</t>
  </si>
  <si>
    <t>IV 2014P</t>
  </si>
  <si>
    <t>V 2014P</t>
  </si>
  <si>
    <t>VI 2014P</t>
  </si>
  <si>
    <t>VII 2014P</t>
  </si>
  <si>
    <t>VIII 2014P</t>
  </si>
  <si>
    <t>IX 2014P</t>
  </si>
  <si>
    <t>X 2014P</t>
  </si>
  <si>
    <t>XI 2014P</t>
  </si>
  <si>
    <t>2014P</t>
  </si>
  <si>
    <t>I 2015P</t>
  </si>
  <si>
    <t>II 2015P</t>
  </si>
  <si>
    <t>III 2015P</t>
  </si>
  <si>
    <t>IV 2015P</t>
  </si>
  <si>
    <t>V 2015P</t>
  </si>
  <si>
    <t>VI 2015P</t>
  </si>
  <si>
    <t>VII 2015P</t>
  </si>
  <si>
    <t>VIII 2015P</t>
  </si>
  <si>
    <t>IX 2015P</t>
  </si>
  <si>
    <t>X 2015P</t>
  </si>
  <si>
    <t>XI 2015P</t>
  </si>
  <si>
    <t>2015P</t>
  </si>
  <si>
    <t>I 2016P</t>
  </si>
  <si>
    <t>II 2016P</t>
  </si>
  <si>
    <t>III 2016P</t>
  </si>
  <si>
    <t>IV 2016P</t>
  </si>
  <si>
    <t>V 2016P</t>
  </si>
  <si>
    <t>VI 2016P</t>
  </si>
  <si>
    <t>VII 2016P</t>
  </si>
  <si>
    <t>VIII 2016P</t>
  </si>
  <si>
    <t>IX 2016P</t>
  </si>
  <si>
    <t>X 2016P</t>
  </si>
  <si>
    <t>XI 2016P</t>
  </si>
  <si>
    <t>2016P</t>
  </si>
  <si>
    <t>I 2017P</t>
  </si>
  <si>
    <t>II 2017P</t>
  </si>
  <si>
    <t>III 2017P</t>
  </si>
  <si>
    <t>IV 2017P</t>
  </si>
  <si>
    <t>V 2017P</t>
  </si>
  <si>
    <t>VI 2017P</t>
  </si>
  <si>
    <t>VII 2017P</t>
  </si>
  <si>
    <t>VIII 2017P</t>
  </si>
  <si>
    <t>IX 2017P</t>
  </si>
  <si>
    <t>X 2017P</t>
  </si>
  <si>
    <t>XI 2017P</t>
  </si>
  <si>
    <t>2017P</t>
  </si>
  <si>
    <t>I 2018P</t>
  </si>
  <si>
    <t>II 2018P</t>
  </si>
  <si>
    <t>III 2018P</t>
  </si>
  <si>
    <t>IV 2018P</t>
  </si>
  <si>
    <t>V 2018P</t>
  </si>
  <si>
    <t>VI 2018P</t>
  </si>
  <si>
    <t>VII 2018P</t>
  </si>
  <si>
    <t>VIII 2018P</t>
  </si>
  <si>
    <t>IX 2018P</t>
  </si>
  <si>
    <t>X 2018P</t>
  </si>
  <si>
    <t>XI 2018P</t>
  </si>
  <si>
    <t>2018P</t>
  </si>
  <si>
    <t>I 2019P</t>
  </si>
  <si>
    <t>II 2019P</t>
  </si>
  <si>
    <t>III 2019P</t>
  </si>
  <si>
    <t>IV 2019P</t>
  </si>
  <si>
    <t>V 2019P</t>
  </si>
  <si>
    <t>VI 2019P</t>
  </si>
  <si>
    <t>VII 2019P</t>
  </si>
  <si>
    <t>VIII 2019P</t>
  </si>
  <si>
    <t>IX 2019P</t>
  </si>
  <si>
    <t>X 2019P</t>
  </si>
  <si>
    <t>XI 2019P</t>
  </si>
  <si>
    <t>2019P</t>
  </si>
  <si>
    <t>I 2020P</t>
  </si>
  <si>
    <t>II 2020P</t>
  </si>
  <si>
    <t>III 2020P</t>
  </si>
  <si>
    <t>IV 2020P</t>
  </si>
  <si>
    <t>V 2020P</t>
  </si>
  <si>
    <t>VI 2020P</t>
  </si>
  <si>
    <t>VII 2020P</t>
  </si>
  <si>
    <t>VIII 2020P</t>
  </si>
  <si>
    <t>IX 2020P</t>
  </si>
  <si>
    <t>X 2020P</t>
  </si>
  <si>
    <t>XI 2020P</t>
  </si>
  <si>
    <t>2020P</t>
  </si>
  <si>
    <t>I 2021P</t>
  </si>
  <si>
    <t>II 2021P</t>
  </si>
  <si>
    <t>III 2021P</t>
  </si>
  <si>
    <t>IV 2021P</t>
  </si>
  <si>
    <t>V 2021P</t>
  </si>
  <si>
    <t>VI 2021P</t>
  </si>
  <si>
    <t>VII 2021P</t>
  </si>
  <si>
    <t>VIII 2021P</t>
  </si>
  <si>
    <t>IX 2021P</t>
  </si>
  <si>
    <t>X 2021P</t>
  </si>
  <si>
    <t>XI 2021P</t>
  </si>
  <si>
    <t>2021P</t>
  </si>
  <si>
    <t>I 2022P</t>
  </si>
  <si>
    <t>II 2022P</t>
  </si>
  <si>
    <t>III 2022P</t>
  </si>
  <si>
    <t>IV 2022P</t>
  </si>
  <si>
    <t>V 2022P</t>
  </si>
  <si>
    <t>VI 2022P</t>
  </si>
  <si>
    <t>VII 2022P</t>
  </si>
  <si>
    <t>VIII 2022P</t>
  </si>
  <si>
    <t>IX 2022P</t>
  </si>
  <si>
    <t>X 2022P</t>
  </si>
  <si>
    <t>XI 2022P</t>
  </si>
  <si>
    <t>2022P</t>
  </si>
  <si>
    <t>I 2023P</t>
  </si>
  <si>
    <t>II 2023P</t>
  </si>
  <si>
    <t>III 2023P</t>
  </si>
  <si>
    <t>IV 2023P</t>
  </si>
  <si>
    <t>V 2023P</t>
  </si>
  <si>
    <t>VI 2023P</t>
  </si>
  <si>
    <t>VII 2023P</t>
  </si>
  <si>
    <t>VIII 2023P</t>
  </si>
  <si>
    <t>IX 2023P</t>
  </si>
  <si>
    <t>X 2023P</t>
  </si>
  <si>
    <t>XI 2023P</t>
  </si>
  <si>
    <t>2023P</t>
  </si>
  <si>
    <t>I 2024P</t>
  </si>
  <si>
    <t>II 2024P</t>
  </si>
  <si>
    <t>III 2024P</t>
  </si>
  <si>
    <t>IV 2024P</t>
  </si>
  <si>
    <t>V 2024P</t>
  </si>
  <si>
    <t>VI 2024P</t>
  </si>
  <si>
    <t>VII 2024P</t>
  </si>
  <si>
    <t>VIII 2024P</t>
  </si>
  <si>
    <t>IX 2024P</t>
  </si>
  <si>
    <t>X 2024P</t>
  </si>
  <si>
    <t>XI 2024P</t>
  </si>
  <si>
    <t>2024P</t>
  </si>
  <si>
    <t>I 2025P</t>
  </si>
  <si>
    <t>II 2025P</t>
  </si>
  <si>
    <t>III 2025P</t>
  </si>
  <si>
    <t>IV 2025P</t>
  </si>
  <si>
    <t>V 2025P</t>
  </si>
  <si>
    <t>VI 2025P</t>
  </si>
  <si>
    <t>VII 2025P</t>
  </si>
  <si>
    <t>VIII 2025P</t>
  </si>
  <si>
    <t>IX 2025P</t>
  </si>
  <si>
    <t>X 2025P</t>
  </si>
  <si>
    <t>XI 2025P</t>
  </si>
  <si>
    <t>2025P</t>
  </si>
  <si>
    <t>III 2026P</t>
  </si>
  <si>
    <t>VI 2026P</t>
  </si>
  <si>
    <t>IX 2026P</t>
  </si>
  <si>
    <t>2026P</t>
  </si>
  <si>
    <t>III 2027P</t>
  </si>
  <si>
    <t>VI 2027P</t>
  </si>
  <si>
    <t>IX 2027P</t>
  </si>
  <si>
    <t>2027P</t>
  </si>
  <si>
    <t>III 2028P</t>
  </si>
  <si>
    <t>VI 2028P</t>
  </si>
  <si>
    <t>IX 2028P</t>
  </si>
  <si>
    <t>2028P</t>
  </si>
  <si>
    <t>III 2029P</t>
  </si>
  <si>
    <t>VI 2029P</t>
  </si>
  <si>
    <t>IX 2029P</t>
  </si>
  <si>
    <t>2029P</t>
  </si>
  <si>
    <t>III 2030P</t>
  </si>
  <si>
    <t>VI 2030P</t>
  </si>
  <si>
    <t>IX 2030P</t>
  </si>
  <si>
    <t>2030P</t>
  </si>
  <si>
    <t>N</t>
  </si>
  <si>
    <t>zmiana stanu produktów (wzrost+/ spadek-)</t>
  </si>
  <si>
    <t>koszt wytworzenia świadczeń na własne potrzeby jednostki</t>
  </si>
  <si>
    <t>koszty sprzedaży</t>
  </si>
  <si>
    <t>koszy ogólnego zarządu</t>
  </si>
  <si>
    <t>koszty ogółem (wg rodzaju)</t>
  </si>
  <si>
    <t>inne aktywa bieżace</t>
  </si>
  <si>
    <t>Rozliczenia miedzyokresowe krótkoterminowe</t>
  </si>
  <si>
    <t>Rozliczenia miedzyokresowe długoterminowe</t>
  </si>
  <si>
    <t>OK.</t>
  </si>
  <si>
    <t>Błąd (1)</t>
  </si>
  <si>
    <t>Błąd (2)</t>
  </si>
  <si>
    <t>Błąd (3)</t>
  </si>
  <si>
    <t>Błąd (4)</t>
  </si>
  <si>
    <t>Błąd (5)</t>
  </si>
  <si>
    <t xml:space="preserve">Rachunek zysków i strat dla podmiotów prowadzących pełną księgowość </t>
  </si>
  <si>
    <t xml:space="preserve">Dane historyczne prosimy przedstawić za okres 2 lat wstecz. </t>
  </si>
  <si>
    <t>Dane prognozowane wyłącznie dla pozycji zacieniowanych prosimy przedstawić za planowany okres kredytowania.</t>
  </si>
  <si>
    <t>Bilans dla podmiotów prowadzących pełną księgowość</t>
  </si>
  <si>
    <t>Dane za okres</t>
  </si>
  <si>
    <t>dane w PLN/tys. PLN*</t>
  </si>
  <si>
    <t>Zobowiązania przeterminowane pow. 30 dni</t>
  </si>
  <si>
    <r>
      <t xml:space="preserve">zmiana stanu produktów (wzrost+/ spadek-)          </t>
    </r>
    <r>
      <rPr>
        <i/>
        <sz val="13"/>
        <rFont val="Arial CE"/>
        <family val="0"/>
      </rPr>
      <t>- ukł. porównawczy</t>
    </r>
  </si>
  <si>
    <r>
      <t xml:space="preserve">koszt wytworzenia produktów na własne potrzeby   </t>
    </r>
    <r>
      <rPr>
        <i/>
        <sz val="13"/>
        <rFont val="Arial CE"/>
        <family val="0"/>
      </rPr>
      <t>- ukł. porównawczy</t>
    </r>
  </si>
  <si>
    <r>
      <t xml:space="preserve">koszty sprzedaży         </t>
    </r>
    <r>
      <rPr>
        <i/>
        <sz val="13"/>
        <rFont val="Arial CE"/>
        <family val="0"/>
      </rPr>
      <t xml:space="preserve">                 - ukł. kalkulacyjny</t>
    </r>
  </si>
  <si>
    <r>
      <t xml:space="preserve">koszy ogólnego zarządu             - </t>
    </r>
    <r>
      <rPr>
        <i/>
        <sz val="13"/>
        <rFont val="Arial CE"/>
        <family val="0"/>
      </rPr>
      <t>ukł. kalkulacyjny</t>
    </r>
  </si>
  <si>
    <r>
      <t xml:space="preserve">koszty wg rodzaju                        </t>
    </r>
    <r>
      <rPr>
        <i/>
        <sz val="13"/>
        <rFont val="Arial CE"/>
        <family val="0"/>
      </rPr>
      <t>- ukł. porównawczy</t>
    </r>
  </si>
  <si>
    <t>grunty (w tym prawo użytkowania wieczystego)</t>
  </si>
  <si>
    <t>data</t>
  </si>
  <si>
    <t>pieczęć i podpis Wnioskodawcy</t>
  </si>
  <si>
    <t>Imię i Nazwisko / Nazwa:</t>
  </si>
  <si>
    <t>31.12.2015</t>
  </si>
  <si>
    <t>31.12.2016</t>
  </si>
  <si>
    <t>31.12.2018</t>
  </si>
  <si>
    <t>31.12.2019</t>
  </si>
  <si>
    <t>31.12.2020</t>
  </si>
  <si>
    <t>31.12.2021</t>
  </si>
  <si>
    <t>31.12.2017</t>
  </si>
  <si>
    <t>31.12.2022</t>
  </si>
  <si>
    <t>Załącznik nr 5-PK do Specyfikacji produktu SP_NLI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</si>
</sst>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;\-#,##0;&quot;-&quot;"/>
    <numFmt numFmtId="166" formatCode="_-* #,##0\ _D_M_-;\-* #,##0\ _D_M_-;_-* &quot;-&quot;\ _D_M_-;_-@_-"/>
    <numFmt numFmtId="167" formatCode="_-* #,##0.00\ _D_M_-;\-* #,##0.00\ _D_M_-;_-* &quot;-&quot;??\ _D_M_-;_-@_-"/>
    <numFmt numFmtId="168" formatCode="#,##0.00\ &quot;F&quot;;\-#,##0.00\ &quot;F&quot;"/>
    <numFmt numFmtId="169" formatCode="#,##0.0000;[Red]\(#,##0.0000\)"/>
    <numFmt numFmtId="170" formatCode="0.0000%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Arial"/>
      <family val="2"/>
    </font>
    <font>
      <sz val="9"/>
      <color indexed="12"/>
      <name val="Arial CE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u val="single"/>
      <sz val="9"/>
      <name val="Helv"/>
      <family val="0"/>
    </font>
    <font>
      <b/>
      <sz val="12"/>
      <name val="Arial"/>
      <family val="2"/>
    </font>
    <font>
      <sz val="12"/>
      <name val="SwitzerlandCondensed"/>
      <family val="0"/>
    </font>
    <font>
      <sz val="10"/>
      <name val="Arial CE"/>
      <family val="0"/>
    </font>
    <font>
      <sz val="7"/>
      <name val="Small Fonts"/>
      <family val="2"/>
    </font>
    <font>
      <sz val="8"/>
      <name val="Times New Roman"/>
      <family val="1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18"/>
      <name val="Arial CE"/>
      <family val="2"/>
    </font>
    <font>
      <b/>
      <sz val="10"/>
      <color indexed="16"/>
      <name val="Arial CE"/>
      <family val="2"/>
    </font>
    <font>
      <b/>
      <sz val="13"/>
      <name val="Arial CE"/>
      <family val="0"/>
    </font>
    <font>
      <sz val="13"/>
      <name val="Arial CE"/>
      <family val="0"/>
    </font>
    <font>
      <i/>
      <sz val="13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2"/>
      <name val="Arial CE"/>
      <family val="2"/>
    </font>
    <font>
      <sz val="12"/>
      <name val="Arial"/>
      <family val="2"/>
    </font>
    <font>
      <sz val="13"/>
      <name val="Arial"/>
      <family val="2"/>
    </font>
    <font>
      <b/>
      <i/>
      <sz val="13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1"/>
      <name val="Arial"/>
      <family val="2"/>
    </font>
    <font>
      <i/>
      <sz val="12"/>
      <name val="Arial CE"/>
      <family val="2"/>
    </font>
    <font>
      <sz val="14"/>
      <name val="Arial"/>
      <family val="2"/>
    </font>
    <font>
      <b/>
      <sz val="16"/>
      <name val="Arial CE"/>
      <family val="0"/>
    </font>
    <font>
      <b/>
      <i/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mbria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56"/>
      <name val="Arial CE"/>
      <family val="2"/>
    </font>
    <font>
      <b/>
      <i/>
      <sz val="9"/>
      <color indexed="56"/>
      <name val="Arial CE"/>
      <family val="2"/>
    </font>
    <font>
      <sz val="9"/>
      <color indexed="56"/>
      <name val="Arial CE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mbria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i/>
      <sz val="14"/>
      <color rgb="FF002060"/>
      <name val="Arial CE"/>
      <family val="2"/>
    </font>
    <font>
      <b/>
      <i/>
      <sz val="9"/>
      <color rgb="FF002060"/>
      <name val="Arial CE"/>
      <family val="2"/>
    </font>
    <font>
      <sz val="9"/>
      <color rgb="FF002060"/>
      <name val="Arial CE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47"/>
        <bgColor theme="0" tint="-0.24997000396251678"/>
      </patternFill>
    </fill>
    <fill>
      <patternFill patternType="solid">
        <fgColor theme="0"/>
        <bgColor indexed="64"/>
      </patternFill>
    </fill>
    <fill>
      <patternFill patternType="gray125">
        <fgColor indexed="47"/>
        <bgColor indexed="4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10" fillId="0" borderId="0" applyNumberFormat="0" applyFill="0" applyBorder="0" applyAlignment="0" applyProtection="0"/>
    <xf numFmtId="165" fontId="11" fillId="0" borderId="0" applyFill="0" applyBorder="0" applyAlignment="0">
      <protection/>
    </xf>
    <xf numFmtId="0" fontId="64" fillId="26" borderId="1" applyNumberFormat="0" applyAlignment="0" applyProtection="0"/>
    <xf numFmtId="0" fontId="65" fillId="27" borderId="2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" borderId="0">
      <alignment horizontal="center" vertical="center"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29" borderId="6" applyNumberFormat="0" applyAlignment="0" applyProtection="0"/>
    <xf numFmtId="168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37" fontId="16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170" fontId="8" fillId="0" borderId="0">
      <alignment/>
      <protection/>
    </xf>
    <xf numFmtId="0" fontId="17" fillId="0" borderId="0">
      <alignment/>
      <protection/>
    </xf>
    <xf numFmtId="164" fontId="2" fillId="0" borderId="0">
      <alignment vertical="top"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3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11" applyNumberFormat="0" applyFill="0" applyAlignment="0" applyProtection="0"/>
    <xf numFmtId="3" fontId="21" fillId="0" borderId="0" applyNumberFormat="0" applyFill="0" applyBorder="0" applyAlignment="0">
      <protection/>
    </xf>
    <xf numFmtId="0" fontId="0" fillId="31" borderId="12" applyNumberFormat="0" applyFont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164" fontId="2" fillId="33" borderId="0" xfId="70" applyFill="1" applyProtection="1">
      <alignment vertical="top"/>
      <protection/>
    </xf>
    <xf numFmtId="3" fontId="3" fillId="0" borderId="0" xfId="70" applyNumberFormat="1" applyFont="1" applyAlignment="1" applyProtection="1" quotePrefix="1">
      <alignment horizontal="center" vertical="center"/>
      <protection/>
    </xf>
    <xf numFmtId="164" fontId="3" fillId="0" borderId="0" xfId="70" applyFont="1" applyFill="1" applyBorder="1" applyAlignment="1" applyProtection="1" quotePrefix="1">
      <alignment vertical="top" wrapText="1"/>
      <protection/>
    </xf>
    <xf numFmtId="164" fontId="4" fillId="0" borderId="0" xfId="70" applyFont="1" applyFill="1" applyBorder="1" applyAlignment="1" applyProtection="1">
      <alignment vertical="center"/>
      <protection/>
    </xf>
    <xf numFmtId="4" fontId="2" fillId="0" borderId="0" xfId="70" applyNumberFormat="1">
      <alignment vertical="top"/>
      <protection/>
    </xf>
    <xf numFmtId="164" fontId="2" fillId="0" borderId="0" xfId="70">
      <alignment vertical="top"/>
      <protection/>
    </xf>
    <xf numFmtId="164" fontId="2" fillId="33" borderId="0" xfId="70" applyFill="1">
      <alignment vertical="top"/>
      <protection/>
    </xf>
    <xf numFmtId="164" fontId="2" fillId="0" borderId="13" xfId="70" applyFont="1" applyBorder="1" applyProtection="1">
      <alignment vertical="top"/>
      <protection/>
    </xf>
    <xf numFmtId="164" fontId="2" fillId="0" borderId="14" xfId="70" applyFont="1" applyBorder="1" applyProtection="1">
      <alignment vertical="top"/>
      <protection/>
    </xf>
    <xf numFmtId="164" fontId="2" fillId="0" borderId="0" xfId="70" applyFont="1" applyFill="1" applyBorder="1" applyProtection="1">
      <alignment vertical="top"/>
      <protection/>
    </xf>
    <xf numFmtId="164" fontId="2" fillId="0" borderId="0" xfId="70" applyFont="1" applyBorder="1" applyProtection="1">
      <alignment vertical="top"/>
      <protection/>
    </xf>
    <xf numFmtId="164" fontId="2" fillId="0" borderId="15" xfId="70" applyFont="1" applyBorder="1" applyProtection="1">
      <alignment vertical="top"/>
      <protection/>
    </xf>
    <xf numFmtId="3" fontId="5" fillId="0" borderId="0" xfId="70" applyNumberFormat="1" applyFont="1" applyFill="1" applyBorder="1" applyAlignment="1" applyProtection="1">
      <alignment vertical="center"/>
      <protection/>
    </xf>
    <xf numFmtId="1" fontId="7" fillId="0" borderId="0" xfId="70" applyNumberFormat="1" applyFont="1" applyFill="1" applyBorder="1" applyAlignment="1" applyProtection="1">
      <alignment horizontal="center"/>
      <protection/>
    </xf>
    <xf numFmtId="164" fontId="2" fillId="34" borderId="15" xfId="70" applyFont="1" applyFill="1" applyBorder="1" applyProtection="1">
      <alignment vertical="top"/>
      <protection locked="0"/>
    </xf>
    <xf numFmtId="164" fontId="2" fillId="34" borderId="16" xfId="70" applyFont="1" applyFill="1" applyBorder="1" applyProtection="1">
      <alignment vertical="top"/>
      <protection locked="0"/>
    </xf>
    <xf numFmtId="164" fontId="2" fillId="0" borderId="17" xfId="70" applyFont="1" applyBorder="1" applyProtection="1">
      <alignment vertical="top"/>
      <protection/>
    </xf>
    <xf numFmtId="164" fontId="2" fillId="34" borderId="17" xfId="70" applyFont="1" applyFill="1" applyBorder="1" applyProtection="1">
      <alignment vertical="top"/>
      <protection locked="0"/>
    </xf>
    <xf numFmtId="1" fontId="7" fillId="0" borderId="0" xfId="70" applyNumberFormat="1" applyFont="1" applyFill="1" applyBorder="1" applyAlignment="1" applyProtection="1">
      <alignment horizontal="center" vertical="top"/>
      <protection/>
    </xf>
    <xf numFmtId="164" fontId="2" fillId="0" borderId="0" xfId="70" applyFont="1" applyAlignment="1" applyProtection="1">
      <alignment horizontal="justify"/>
      <protection/>
    </xf>
    <xf numFmtId="164" fontId="2" fillId="0" borderId="0" xfId="70" applyFont="1" applyProtection="1">
      <alignment vertical="top"/>
      <protection/>
    </xf>
    <xf numFmtId="164" fontId="2" fillId="0" borderId="0" xfId="70" applyFont="1" applyAlignment="1" applyProtection="1">
      <alignment vertical="top"/>
      <protection/>
    </xf>
    <xf numFmtId="164" fontId="2" fillId="0" borderId="18" xfId="70" applyFont="1" applyBorder="1" applyAlignment="1" applyProtection="1">
      <alignment vertical="top"/>
      <protection/>
    </xf>
    <xf numFmtId="164" fontId="8" fillId="0" borderId="13" xfId="70" applyFont="1" applyBorder="1" applyAlignment="1" applyProtection="1">
      <alignment horizontal="left" vertical="top" wrapText="1"/>
      <protection/>
    </xf>
    <xf numFmtId="164" fontId="2" fillId="0" borderId="0" xfId="70" applyNumberFormat="1" applyFont="1" applyProtection="1">
      <alignment vertical="top"/>
      <protection/>
    </xf>
    <xf numFmtId="164" fontId="2" fillId="0" borderId="18" xfId="70" applyFont="1" applyBorder="1" applyAlignment="1" applyProtection="1">
      <alignment horizontal="right" vertical="top"/>
      <protection/>
    </xf>
    <xf numFmtId="164" fontId="2" fillId="34" borderId="19" xfId="70" applyFont="1" applyFill="1" applyBorder="1" applyProtection="1">
      <alignment vertical="top"/>
      <protection locked="0"/>
    </xf>
    <xf numFmtId="164" fontId="2" fillId="33" borderId="0" xfId="70" applyFill="1" applyBorder="1" applyProtection="1">
      <alignment vertical="top"/>
      <protection/>
    </xf>
    <xf numFmtId="164" fontId="2" fillId="33" borderId="0" xfId="70" applyFill="1" applyBorder="1">
      <alignment vertical="top"/>
      <protection/>
    </xf>
    <xf numFmtId="164" fontId="8" fillId="0" borderId="0" xfId="70" applyFont="1" applyBorder="1" applyAlignment="1" applyProtection="1">
      <alignment horizontal="right" vertical="top"/>
      <protection/>
    </xf>
    <xf numFmtId="164" fontId="8" fillId="0" borderId="0" xfId="70" applyFont="1" applyBorder="1" applyAlignment="1" applyProtection="1">
      <alignment horizontal="left" vertical="top"/>
      <protection/>
    </xf>
    <xf numFmtId="4" fontId="2" fillId="33" borderId="0" xfId="70" applyNumberFormat="1" applyFill="1">
      <alignment vertical="top"/>
      <protection/>
    </xf>
    <xf numFmtId="164" fontId="2" fillId="33" borderId="0" xfId="70" applyFont="1" applyFill="1" applyProtection="1">
      <alignment vertical="top"/>
      <protection locked="0"/>
    </xf>
    <xf numFmtId="3" fontId="2" fillId="33" borderId="13" xfId="70" applyNumberFormat="1" applyFont="1" applyFill="1" applyBorder="1" applyProtection="1">
      <alignment vertical="top"/>
      <protection locked="0"/>
    </xf>
    <xf numFmtId="3" fontId="2" fillId="33" borderId="0" xfId="70" applyNumberFormat="1" applyFont="1" applyFill="1" applyBorder="1" applyProtection="1">
      <alignment vertical="top"/>
      <protection locked="0"/>
    </xf>
    <xf numFmtId="164" fontId="8" fillId="33" borderId="0" xfId="70" applyFont="1" applyFill="1" applyBorder="1" applyAlignment="1" applyProtection="1">
      <alignment horizontal="right" vertical="top"/>
      <protection locked="0"/>
    </xf>
    <xf numFmtId="164" fontId="8" fillId="33" borderId="0" xfId="70" applyFont="1" applyFill="1" applyBorder="1" applyAlignment="1" applyProtection="1">
      <alignment horizontal="left" vertical="top"/>
      <protection locked="0"/>
    </xf>
    <xf numFmtId="3" fontId="2" fillId="33" borderId="14" xfId="70" applyNumberFormat="1" applyFont="1" applyFill="1" applyBorder="1" applyProtection="1">
      <alignment vertical="top"/>
      <protection locked="0"/>
    </xf>
    <xf numFmtId="4" fontId="2" fillId="33" borderId="0" xfId="70" applyNumberFormat="1" applyFill="1" applyProtection="1">
      <alignment vertical="top"/>
      <protection locked="0"/>
    </xf>
    <xf numFmtId="164" fontId="2" fillId="33" borderId="0" xfId="70" applyFill="1" applyProtection="1">
      <alignment vertical="top"/>
      <protection locked="0"/>
    </xf>
    <xf numFmtId="164" fontId="2" fillId="33" borderId="0" xfId="70" applyFont="1" applyFill="1" applyBorder="1" applyProtection="1">
      <alignment vertical="top"/>
      <protection locked="0"/>
    </xf>
    <xf numFmtId="164" fontId="2" fillId="33" borderId="0" xfId="70" applyFill="1" applyAlignment="1" applyProtection="1">
      <alignment horizontal="center" vertical="top"/>
      <protection locked="0"/>
    </xf>
    <xf numFmtId="164" fontId="2" fillId="33" borderId="0" xfId="70" applyFill="1" applyBorder="1" applyProtection="1">
      <alignment vertical="top"/>
      <protection locked="0"/>
    </xf>
    <xf numFmtId="164" fontId="2" fillId="33" borderId="15" xfId="70" applyFill="1" applyBorder="1" applyAlignment="1" applyProtection="1">
      <alignment horizontal="center" vertical="top"/>
      <protection locked="0"/>
    </xf>
    <xf numFmtId="3" fontId="2" fillId="33" borderId="0" xfId="70" applyNumberFormat="1" applyFont="1" applyFill="1" applyBorder="1" applyAlignment="1" applyProtection="1">
      <alignment horizontal="center"/>
      <protection locked="0"/>
    </xf>
    <xf numFmtId="3" fontId="2" fillId="33" borderId="15" xfId="70" applyNumberFormat="1" applyFont="1" applyFill="1" applyBorder="1" applyAlignment="1" applyProtection="1">
      <alignment horizontal="center"/>
      <protection locked="0"/>
    </xf>
    <xf numFmtId="3" fontId="6" fillId="33" borderId="0" xfId="70" applyNumberFormat="1" applyFont="1" applyFill="1" applyBorder="1" applyAlignment="1" applyProtection="1">
      <alignment horizontal="center"/>
      <protection locked="0"/>
    </xf>
    <xf numFmtId="3" fontId="2" fillId="33" borderId="20" xfId="70" applyNumberFormat="1" applyFont="1" applyFill="1" applyBorder="1" applyAlignment="1" applyProtection="1">
      <alignment horizontal="center"/>
      <protection locked="0"/>
    </xf>
    <xf numFmtId="164" fontId="2" fillId="33" borderId="18" xfId="70" applyFont="1" applyFill="1" applyBorder="1" applyProtection="1">
      <alignment vertical="top"/>
      <protection locked="0"/>
    </xf>
    <xf numFmtId="164" fontId="6" fillId="33" borderId="17" xfId="70" applyFont="1" applyFill="1" applyBorder="1" applyAlignment="1" applyProtection="1">
      <alignment horizontal="right"/>
      <protection locked="0"/>
    </xf>
    <xf numFmtId="1" fontId="7" fillId="33" borderId="0" xfId="70" applyNumberFormat="1" applyFont="1" applyFill="1" applyBorder="1" applyAlignment="1" applyProtection="1">
      <alignment horizontal="center"/>
      <protection locked="0"/>
    </xf>
    <xf numFmtId="1" fontId="7" fillId="33" borderId="17" xfId="70" applyNumberFormat="1" applyFont="1" applyFill="1" applyBorder="1" applyAlignment="1" applyProtection="1">
      <alignment horizontal="center"/>
      <protection locked="0"/>
    </xf>
    <xf numFmtId="164" fontId="2" fillId="33" borderId="21" xfId="70" applyFont="1" applyFill="1" applyBorder="1" applyAlignment="1" applyProtection="1">
      <alignment horizontal="right" vertical="top"/>
      <protection locked="0"/>
    </xf>
    <xf numFmtId="164" fontId="2" fillId="33" borderId="15" xfId="70" applyFont="1" applyFill="1" applyBorder="1" applyAlignment="1" applyProtection="1">
      <alignment horizontal="justify"/>
      <protection locked="0"/>
    </xf>
    <xf numFmtId="164" fontId="2" fillId="33" borderId="22" xfId="70" applyFont="1" applyFill="1" applyBorder="1" applyProtection="1">
      <alignment vertical="top"/>
      <protection locked="0"/>
    </xf>
    <xf numFmtId="164" fontId="2" fillId="33" borderId="14" xfId="70" applyFont="1" applyFill="1" applyBorder="1" applyProtection="1">
      <alignment vertical="top"/>
      <protection locked="0"/>
    </xf>
    <xf numFmtId="164" fontId="2" fillId="33" borderId="21" xfId="70" applyFont="1" applyFill="1" applyBorder="1" applyAlignment="1" applyProtection="1" quotePrefix="1">
      <alignment horizontal="right" vertical="top"/>
      <protection locked="0"/>
    </xf>
    <xf numFmtId="164" fontId="2" fillId="33" borderId="23" xfId="70" applyFont="1" applyFill="1" applyBorder="1" applyProtection="1">
      <alignment vertical="top"/>
      <protection locked="0"/>
    </xf>
    <xf numFmtId="164" fontId="2" fillId="33" borderId="15" xfId="70" applyFont="1" applyFill="1" applyBorder="1" applyProtection="1">
      <alignment vertical="top"/>
      <protection locked="0"/>
    </xf>
    <xf numFmtId="164" fontId="2" fillId="33" borderId="24" xfId="70" applyFont="1" applyFill="1" applyBorder="1" applyAlignment="1" applyProtection="1" quotePrefix="1">
      <alignment horizontal="right" vertical="top"/>
      <protection locked="0"/>
    </xf>
    <xf numFmtId="164" fontId="2" fillId="33" borderId="16" xfId="70" applyFont="1" applyFill="1" applyBorder="1" applyAlignment="1" applyProtection="1">
      <alignment horizontal="justify"/>
      <protection locked="0"/>
    </xf>
    <xf numFmtId="164" fontId="2" fillId="33" borderId="25" xfId="70" applyFont="1" applyFill="1" applyBorder="1" applyProtection="1">
      <alignment vertical="top"/>
      <protection locked="0"/>
    </xf>
    <xf numFmtId="164" fontId="2" fillId="33" borderId="26" xfId="70" applyFont="1" applyFill="1" applyBorder="1" applyAlignment="1" applyProtection="1">
      <alignment horizontal="right" vertical="top"/>
      <protection locked="0"/>
    </xf>
    <xf numFmtId="164" fontId="2" fillId="33" borderId="14" xfId="70" applyFont="1" applyFill="1" applyBorder="1" applyAlignment="1" applyProtection="1">
      <alignment horizontal="justify"/>
      <protection locked="0"/>
    </xf>
    <xf numFmtId="164" fontId="2" fillId="33" borderId="16" xfId="70" applyFont="1" applyFill="1" applyBorder="1" applyProtection="1">
      <alignment vertical="top"/>
      <protection locked="0"/>
    </xf>
    <xf numFmtId="164" fontId="2" fillId="33" borderId="18" xfId="70" applyFont="1" applyFill="1" applyBorder="1" applyAlignment="1" applyProtection="1">
      <alignment horizontal="right" vertical="top"/>
      <protection locked="0"/>
    </xf>
    <xf numFmtId="164" fontId="2" fillId="33" borderId="17" xfId="70" applyFont="1" applyFill="1" applyBorder="1" applyAlignment="1" applyProtection="1">
      <alignment horizontal="justify"/>
      <protection locked="0"/>
    </xf>
    <xf numFmtId="164" fontId="2" fillId="33" borderId="19" xfId="70" applyFont="1" applyFill="1" applyBorder="1" applyProtection="1">
      <alignment vertical="top"/>
      <protection locked="0"/>
    </xf>
    <xf numFmtId="164" fontId="2" fillId="33" borderId="17" xfId="70" applyFont="1" applyFill="1" applyBorder="1" applyProtection="1">
      <alignment vertical="top"/>
      <protection locked="0"/>
    </xf>
    <xf numFmtId="164" fontId="2" fillId="33" borderId="17" xfId="70" applyFont="1" applyFill="1" applyBorder="1" applyAlignment="1" applyProtection="1">
      <alignment horizontal="justify" vertical="top"/>
      <protection locked="0"/>
    </xf>
    <xf numFmtId="164" fontId="2" fillId="33" borderId="15" xfId="70" applyFont="1" applyFill="1" applyBorder="1" applyAlignment="1" applyProtection="1">
      <alignment wrapText="1"/>
      <protection locked="0"/>
    </xf>
    <xf numFmtId="164" fontId="2" fillId="33" borderId="0" xfId="70" applyFont="1" applyFill="1" applyAlignment="1" applyProtection="1">
      <alignment/>
      <protection locked="0"/>
    </xf>
    <xf numFmtId="164" fontId="2" fillId="33" borderId="0" xfId="70" applyFont="1" applyFill="1" applyAlignment="1" applyProtection="1">
      <alignment horizontal="justify"/>
      <protection locked="0"/>
    </xf>
    <xf numFmtId="164" fontId="2" fillId="33" borderId="0" xfId="70" applyFont="1" applyFill="1" applyAlignment="1" applyProtection="1">
      <alignment vertical="top"/>
      <protection locked="0"/>
    </xf>
    <xf numFmtId="164" fontId="5" fillId="33" borderId="0" xfId="70" applyFont="1" applyFill="1" applyAlignment="1" applyProtection="1">
      <alignment vertical="top"/>
      <protection locked="0"/>
    </xf>
    <xf numFmtId="164" fontId="2" fillId="33" borderId="18" xfId="70" applyFont="1" applyFill="1" applyBorder="1" applyAlignment="1" applyProtection="1">
      <alignment vertical="top"/>
      <protection locked="0"/>
    </xf>
    <xf numFmtId="1" fontId="7" fillId="33" borderId="19" xfId="70" applyNumberFormat="1" applyFont="1" applyFill="1" applyBorder="1" applyAlignment="1" applyProtection="1">
      <alignment horizontal="center" vertical="top"/>
      <protection locked="0"/>
    </xf>
    <xf numFmtId="1" fontId="7" fillId="33" borderId="0" xfId="70" applyNumberFormat="1" applyFont="1" applyFill="1" applyBorder="1" applyAlignment="1" applyProtection="1">
      <alignment horizontal="center" vertical="top"/>
      <protection locked="0"/>
    </xf>
    <xf numFmtId="164" fontId="5" fillId="33" borderId="15" xfId="70" applyFont="1" applyFill="1" applyBorder="1" applyAlignment="1" applyProtection="1">
      <alignment horizontal="justify"/>
      <protection locked="0"/>
    </xf>
    <xf numFmtId="164" fontId="5" fillId="33" borderId="17" xfId="70" applyFont="1" applyFill="1" applyBorder="1" applyAlignment="1" applyProtection="1">
      <alignment horizontal="justify"/>
      <protection locked="0"/>
    </xf>
    <xf numFmtId="164" fontId="2" fillId="35" borderId="23" xfId="70" applyFont="1" applyFill="1" applyBorder="1" applyProtection="1">
      <alignment vertical="top"/>
      <protection locked="0"/>
    </xf>
    <xf numFmtId="164" fontId="2" fillId="35" borderId="25" xfId="70" applyFont="1" applyFill="1" applyBorder="1" applyProtection="1">
      <alignment vertical="top"/>
      <protection locked="0"/>
    </xf>
    <xf numFmtId="164" fontId="6" fillId="33" borderId="19" xfId="70" applyFont="1" applyFill="1" applyBorder="1" applyProtection="1">
      <alignment vertical="top"/>
      <protection locked="0"/>
    </xf>
    <xf numFmtId="164" fontId="2" fillId="33" borderId="0" xfId="70" applyFont="1" applyFill="1" applyBorder="1" applyAlignment="1" applyProtection="1">
      <alignment horizontal="right"/>
      <protection locked="0"/>
    </xf>
    <xf numFmtId="164" fontId="5" fillId="33" borderId="0" xfId="70" applyFont="1" applyFill="1" applyProtection="1">
      <alignment vertical="top"/>
      <protection locked="0"/>
    </xf>
    <xf numFmtId="164" fontId="2" fillId="33" borderId="0" xfId="70" applyFont="1" applyFill="1" applyAlignment="1" applyProtection="1">
      <alignment horizontal="left"/>
      <protection locked="0"/>
    </xf>
    <xf numFmtId="164" fontId="6" fillId="33" borderId="17" xfId="70" applyFont="1" applyFill="1" applyBorder="1" applyAlignment="1" applyProtection="1">
      <alignment horizontal="right" vertical="top"/>
      <protection locked="0"/>
    </xf>
    <xf numFmtId="164" fontId="2" fillId="33" borderId="17" xfId="70" applyFont="1" applyFill="1" applyBorder="1" applyAlignment="1" applyProtection="1">
      <alignment horizontal="left"/>
      <protection locked="0"/>
    </xf>
    <xf numFmtId="164" fontId="2" fillId="33" borderId="17" xfId="70" applyFont="1" applyFill="1" applyBorder="1" applyAlignment="1" applyProtection="1" quotePrefix="1">
      <alignment horizontal="left"/>
      <protection locked="0"/>
    </xf>
    <xf numFmtId="164" fontId="2" fillId="33" borderId="18" xfId="70" applyFont="1" applyFill="1" applyBorder="1" applyAlignment="1" applyProtection="1" quotePrefix="1">
      <alignment horizontal="right" vertical="top"/>
      <protection locked="0"/>
    </xf>
    <xf numFmtId="164" fontId="2" fillId="33" borderId="17" xfId="70" applyFont="1" applyFill="1" applyBorder="1" applyAlignment="1" applyProtection="1" quotePrefix="1">
      <alignment horizontal="left" wrapText="1"/>
      <protection locked="0"/>
    </xf>
    <xf numFmtId="3" fontId="9" fillId="33" borderId="0" xfId="70" applyNumberFormat="1" applyFont="1" applyFill="1" applyProtection="1">
      <alignment vertical="top"/>
      <protection locked="0"/>
    </xf>
    <xf numFmtId="3" fontId="2" fillId="33" borderId="0" xfId="70" applyNumberFormat="1" applyFont="1" applyFill="1" applyProtection="1">
      <alignment vertical="top"/>
      <protection locked="0"/>
    </xf>
    <xf numFmtId="164" fontId="2" fillId="33" borderId="0" xfId="70" applyFill="1" applyAlignment="1" applyProtection="1">
      <alignment/>
      <protection locked="0"/>
    </xf>
    <xf numFmtId="4" fontId="2" fillId="33" borderId="0" xfId="70" applyNumberFormat="1" applyFill="1" applyAlignment="1" applyProtection="1">
      <alignment/>
      <protection locked="0"/>
    </xf>
    <xf numFmtId="164" fontId="2" fillId="36" borderId="0" xfId="70" applyFill="1">
      <alignment vertical="top"/>
      <protection/>
    </xf>
    <xf numFmtId="0" fontId="80" fillId="0" borderId="0" xfId="0" applyFont="1" applyAlignment="1">
      <alignment/>
    </xf>
    <xf numFmtId="164" fontId="2" fillId="0" borderId="19" xfId="70" applyFont="1" applyBorder="1" applyProtection="1">
      <alignment vertical="top"/>
      <protection hidden="1"/>
    </xf>
    <xf numFmtId="164" fontId="2" fillId="0" borderId="19" xfId="70" applyFont="1" applyBorder="1" applyProtection="1">
      <alignment vertical="top"/>
      <protection/>
    </xf>
    <xf numFmtId="164" fontId="2" fillId="34" borderId="0" xfId="70" applyFont="1" applyFill="1" applyBorder="1" applyProtection="1">
      <alignment vertical="top"/>
      <protection locked="0"/>
    </xf>
    <xf numFmtId="164" fontId="2" fillId="34" borderId="20" xfId="70" applyFont="1" applyFill="1" applyBorder="1" applyProtection="1">
      <alignment vertical="top"/>
      <protection locked="0"/>
    </xf>
    <xf numFmtId="164" fontId="2" fillId="0" borderId="4" xfId="70" applyFont="1" applyBorder="1" applyProtection="1">
      <alignment vertical="top"/>
      <protection/>
    </xf>
    <xf numFmtId="164" fontId="2" fillId="34" borderId="4" xfId="70" applyFont="1" applyFill="1" applyBorder="1" applyProtection="1">
      <alignment vertical="top"/>
      <protection locked="0"/>
    </xf>
    <xf numFmtId="164" fontId="2" fillId="0" borderId="0" xfId="70" applyNumberFormat="1" applyFont="1" applyBorder="1" applyProtection="1">
      <alignment vertical="top"/>
      <protection/>
    </xf>
    <xf numFmtId="164" fontId="2" fillId="0" borderId="0" xfId="70" applyBorder="1" applyProtection="1">
      <alignment vertical="top"/>
      <protection/>
    </xf>
    <xf numFmtId="164" fontId="22" fillId="0" borderId="14" xfId="70" applyFont="1" applyBorder="1" applyAlignment="1" applyProtection="1">
      <alignment vertical="top" wrapText="1"/>
      <protection/>
    </xf>
    <xf numFmtId="164" fontId="23" fillId="0" borderId="15" xfId="70" applyFont="1" applyBorder="1" applyAlignment="1" applyProtection="1">
      <alignment vertical="top" wrapText="1"/>
      <protection/>
    </xf>
    <xf numFmtId="164" fontId="23" fillId="0" borderId="15" xfId="70" applyFont="1" applyBorder="1" applyAlignment="1" applyProtection="1">
      <alignment horizontal="justify" vertical="top"/>
      <protection/>
    </xf>
    <xf numFmtId="164" fontId="23" fillId="0" borderId="23" xfId="70" applyFont="1" applyBorder="1" applyAlignment="1" applyProtection="1">
      <alignment horizontal="justify" vertical="top"/>
      <protection/>
    </xf>
    <xf numFmtId="164" fontId="22" fillId="0" borderId="22" xfId="70" applyFont="1" applyBorder="1" applyAlignment="1" applyProtection="1">
      <alignment horizontal="justify" vertical="top"/>
      <protection/>
    </xf>
    <xf numFmtId="164" fontId="23" fillId="0" borderId="15" xfId="70" applyFont="1" applyBorder="1" applyAlignment="1" applyProtection="1">
      <alignment horizontal="justify"/>
      <protection/>
    </xf>
    <xf numFmtId="164" fontId="23" fillId="0" borderId="23" xfId="70" applyFont="1" applyBorder="1" applyAlignment="1" applyProtection="1">
      <alignment horizontal="justify"/>
      <protection/>
    </xf>
    <xf numFmtId="164" fontId="22" fillId="0" borderId="19" xfId="70" applyFont="1" applyBorder="1" applyAlignment="1" applyProtection="1">
      <alignment horizontal="justify" vertical="top"/>
      <protection/>
    </xf>
    <xf numFmtId="164" fontId="23" fillId="0" borderId="23" xfId="70" applyFont="1" applyBorder="1" applyAlignment="1" applyProtection="1">
      <alignment vertical="top" wrapText="1"/>
      <protection/>
    </xf>
    <xf numFmtId="164" fontId="23" fillId="0" borderId="25" xfId="70" applyFont="1" applyBorder="1" applyAlignment="1" applyProtection="1">
      <alignment vertical="top" wrapText="1"/>
      <protection/>
    </xf>
    <xf numFmtId="164" fontId="22" fillId="0" borderId="22" xfId="70" applyFont="1" applyBorder="1" applyAlignment="1" applyProtection="1">
      <alignment vertical="top" wrapText="1"/>
      <protection/>
    </xf>
    <xf numFmtId="164" fontId="22" fillId="0" borderId="19" xfId="70" applyFont="1" applyBorder="1" applyAlignment="1" applyProtection="1">
      <alignment vertical="top" wrapText="1"/>
      <protection/>
    </xf>
    <xf numFmtId="164" fontId="25" fillId="0" borderId="22" xfId="70" applyFont="1" applyBorder="1" applyAlignment="1" applyProtection="1">
      <alignment horizontal="center" vertical="top"/>
      <protection/>
    </xf>
    <xf numFmtId="164" fontId="26" fillId="0" borderId="23" xfId="70" applyFont="1" applyBorder="1" applyAlignment="1" applyProtection="1">
      <alignment horizontal="center" vertical="top"/>
      <protection/>
    </xf>
    <xf numFmtId="164" fontId="26" fillId="0" borderId="25" xfId="70" applyFont="1" applyBorder="1" applyAlignment="1" applyProtection="1">
      <alignment horizontal="center" vertical="top"/>
      <protection/>
    </xf>
    <xf numFmtId="164" fontId="25" fillId="0" borderId="19" xfId="70" applyFont="1" applyBorder="1" applyAlignment="1" applyProtection="1">
      <alignment horizontal="center" vertical="top"/>
      <protection/>
    </xf>
    <xf numFmtId="164" fontId="26" fillId="0" borderId="23" xfId="70" applyFont="1" applyBorder="1" applyAlignment="1" applyProtection="1">
      <alignment horizontal="center" vertical="top" wrapText="1"/>
      <protection/>
    </xf>
    <xf numFmtId="164" fontId="27" fillId="0" borderId="0" xfId="70" applyFont="1" applyFill="1" applyBorder="1" applyProtection="1">
      <alignment vertical="top"/>
      <protection/>
    </xf>
    <xf numFmtId="4" fontId="27" fillId="0" borderId="0" xfId="70" applyNumberFormat="1" applyFont="1">
      <alignment vertical="top"/>
      <protection/>
    </xf>
    <xf numFmtId="164" fontId="27" fillId="0" borderId="0" xfId="70" applyFont="1">
      <alignment vertical="top"/>
      <protection/>
    </xf>
    <xf numFmtId="164" fontId="27" fillId="33" borderId="0" xfId="70" applyFont="1" applyFill="1">
      <alignment vertical="top"/>
      <protection/>
    </xf>
    <xf numFmtId="164" fontId="23" fillId="0" borderId="0" xfId="70" applyFont="1" applyFill="1" applyBorder="1" applyProtection="1">
      <alignment vertical="top"/>
      <protection/>
    </xf>
    <xf numFmtId="164" fontId="29" fillId="0" borderId="22" xfId="70" applyFont="1" applyBorder="1" applyAlignment="1" applyProtection="1">
      <alignment horizontal="right" vertical="top"/>
      <protection/>
    </xf>
    <xf numFmtId="164" fontId="29" fillId="0" borderId="22" xfId="70" applyFont="1" applyBorder="1" applyAlignment="1" applyProtection="1">
      <alignment horizontal="left" vertical="top"/>
      <protection/>
    </xf>
    <xf numFmtId="164" fontId="23" fillId="0" borderId="19" xfId="70" applyNumberFormat="1" applyFont="1" applyBorder="1" applyProtection="1">
      <alignment vertical="top"/>
      <protection/>
    </xf>
    <xf numFmtId="164" fontId="23" fillId="0" borderId="18" xfId="70" applyNumberFormat="1" applyFont="1" applyBorder="1" applyProtection="1">
      <alignment vertical="top"/>
      <protection/>
    </xf>
    <xf numFmtId="4" fontId="23" fillId="0" borderId="0" xfId="70" applyNumberFormat="1" applyFont="1">
      <alignment vertical="top"/>
      <protection/>
    </xf>
    <xf numFmtId="164" fontId="23" fillId="0" borderId="0" xfId="70" applyFont="1">
      <alignment vertical="top"/>
      <protection/>
    </xf>
    <xf numFmtId="164" fontId="23" fillId="33" borderId="0" xfId="70" applyFont="1" applyFill="1">
      <alignment vertical="top"/>
      <protection/>
    </xf>
    <xf numFmtId="164" fontId="29" fillId="0" borderId="14" xfId="70" applyFont="1" applyBorder="1" applyAlignment="1" applyProtection="1">
      <alignment horizontal="left" vertical="top" wrapText="1"/>
      <protection/>
    </xf>
    <xf numFmtId="164" fontId="23" fillId="0" borderId="14" xfId="70" applyNumberFormat="1" applyFont="1" applyBorder="1" applyProtection="1">
      <alignment vertical="top"/>
      <protection/>
    </xf>
    <xf numFmtId="164" fontId="23" fillId="0" borderId="13" xfId="70" applyNumberFormat="1" applyFont="1" applyBorder="1" applyProtection="1">
      <alignment vertical="top"/>
      <protection/>
    </xf>
    <xf numFmtId="164" fontId="29" fillId="0" borderId="23" xfId="70" applyFont="1" applyBorder="1" applyAlignment="1" applyProtection="1">
      <alignment horizontal="right" vertical="top"/>
      <protection/>
    </xf>
    <xf numFmtId="164" fontId="29" fillId="0" borderId="15" xfId="70" applyFont="1" applyBorder="1" applyAlignment="1" applyProtection="1">
      <alignment horizontal="left" vertical="top"/>
      <protection/>
    </xf>
    <xf numFmtId="164" fontId="23" fillId="34" borderId="19" xfId="70" applyNumberFormat="1" applyFont="1" applyFill="1" applyBorder="1" applyProtection="1">
      <alignment vertical="top"/>
      <protection locked="0"/>
    </xf>
    <xf numFmtId="164" fontId="23" fillId="34" borderId="15" xfId="70" applyNumberFormat="1" applyFont="1" applyFill="1" applyBorder="1" applyProtection="1">
      <alignment vertical="top"/>
      <protection locked="0"/>
    </xf>
    <xf numFmtId="164" fontId="23" fillId="34" borderId="0" xfId="70" applyNumberFormat="1" applyFont="1" applyFill="1" applyBorder="1" applyProtection="1">
      <alignment vertical="top"/>
      <protection locked="0"/>
    </xf>
    <xf numFmtId="164" fontId="23" fillId="34" borderId="16" xfId="70" applyNumberFormat="1" applyFont="1" applyFill="1" applyBorder="1" applyProtection="1">
      <alignment vertical="top"/>
      <protection locked="0"/>
    </xf>
    <xf numFmtId="164" fontId="23" fillId="34" borderId="20" xfId="70" applyNumberFormat="1" applyFont="1" applyFill="1" applyBorder="1" applyProtection="1">
      <alignment vertical="top"/>
      <protection locked="0"/>
    </xf>
    <xf numFmtId="164" fontId="29" fillId="0" borderId="23" xfId="70" applyFont="1" applyBorder="1" applyAlignment="1" applyProtection="1">
      <alignment horizontal="left" vertical="top"/>
      <protection/>
    </xf>
    <xf numFmtId="164" fontId="23" fillId="0" borderId="19" xfId="70" applyNumberFormat="1" applyFont="1" applyFill="1" applyBorder="1" applyProtection="1">
      <alignment vertical="top"/>
      <protection/>
    </xf>
    <xf numFmtId="164" fontId="23" fillId="0" borderId="15" xfId="70" applyNumberFormat="1" applyFont="1" applyFill="1" applyBorder="1" applyProtection="1">
      <alignment vertical="top"/>
      <protection/>
    </xf>
    <xf numFmtId="164" fontId="23" fillId="0" borderId="0" xfId="70" applyNumberFormat="1" applyFont="1" applyFill="1" applyBorder="1" applyProtection="1">
      <alignment vertical="top"/>
      <protection/>
    </xf>
    <xf numFmtId="164" fontId="29" fillId="0" borderId="23" xfId="70" applyFont="1" applyBorder="1" applyAlignment="1" applyProtection="1">
      <alignment horizontal="right" vertical="top" wrapText="1"/>
      <protection/>
    </xf>
    <xf numFmtId="164" fontId="29" fillId="0" borderId="23" xfId="70" applyFont="1" applyBorder="1" applyAlignment="1" applyProtection="1">
      <alignment horizontal="left" vertical="top" wrapText="1"/>
      <protection/>
    </xf>
    <xf numFmtId="164" fontId="23" fillId="34" borderId="25" xfId="70" applyNumberFormat="1" applyFont="1" applyFill="1" applyBorder="1" applyProtection="1">
      <alignment vertical="top"/>
      <protection locked="0"/>
    </xf>
    <xf numFmtId="164" fontId="23" fillId="34" borderId="24" xfId="70" applyNumberFormat="1" applyFont="1" applyFill="1" applyBorder="1" applyProtection="1">
      <alignment vertical="top"/>
      <protection locked="0"/>
    </xf>
    <xf numFmtId="164" fontId="29" fillId="0" borderId="14" xfId="70" applyFont="1" applyBorder="1" applyAlignment="1" applyProtection="1">
      <alignment horizontal="left" vertical="top"/>
      <protection/>
    </xf>
    <xf numFmtId="164" fontId="29" fillId="0" borderId="25" xfId="70" applyFont="1" applyBorder="1" applyAlignment="1" applyProtection="1">
      <alignment horizontal="right" vertical="top"/>
      <protection/>
    </xf>
    <xf numFmtId="164" fontId="29" fillId="0" borderId="16" xfId="70" applyFont="1" applyBorder="1" applyAlignment="1" applyProtection="1">
      <alignment horizontal="left" vertical="top"/>
      <protection/>
    </xf>
    <xf numFmtId="164" fontId="23" fillId="0" borderId="22" xfId="70" applyNumberFormat="1" applyFont="1" applyFill="1" applyBorder="1" applyProtection="1">
      <alignment vertical="top"/>
      <protection/>
    </xf>
    <xf numFmtId="164" fontId="23" fillId="0" borderId="26" xfId="70" applyNumberFormat="1" applyFont="1" applyFill="1" applyBorder="1" applyProtection="1">
      <alignment vertical="top"/>
      <protection/>
    </xf>
    <xf numFmtId="164" fontId="29" fillId="0" borderId="15" xfId="70" applyFont="1" applyBorder="1" applyAlignment="1" applyProtection="1">
      <alignment horizontal="left" vertical="top" wrapText="1"/>
      <protection/>
    </xf>
    <xf numFmtId="1" fontId="30" fillId="0" borderId="0" xfId="70" applyNumberFormat="1" applyFont="1" applyFill="1" applyBorder="1" applyAlignment="1" applyProtection="1">
      <alignment horizontal="center" vertical="top"/>
      <protection/>
    </xf>
    <xf numFmtId="164" fontId="23" fillId="0" borderId="15" xfId="70" applyNumberFormat="1" applyFont="1" applyBorder="1" applyProtection="1">
      <alignment vertical="top"/>
      <protection/>
    </xf>
    <xf numFmtId="164" fontId="23" fillId="0" borderId="0" xfId="70" applyNumberFormat="1" applyFont="1" applyBorder="1" applyProtection="1">
      <alignment vertical="top"/>
      <protection/>
    </xf>
    <xf numFmtId="164" fontId="29" fillId="0" borderId="19" xfId="70" applyFont="1" applyBorder="1" applyAlignment="1" applyProtection="1">
      <alignment horizontal="right" vertical="top"/>
      <protection/>
    </xf>
    <xf numFmtId="164" fontId="29" fillId="0" borderId="19" xfId="70" applyFont="1" applyBorder="1" applyAlignment="1" applyProtection="1">
      <alignment horizontal="left" vertical="top" wrapText="1"/>
      <protection/>
    </xf>
    <xf numFmtId="164" fontId="23" fillId="34" borderId="18" xfId="70" applyNumberFormat="1" applyFont="1" applyFill="1" applyBorder="1" applyProtection="1">
      <alignment vertical="top"/>
      <protection locked="0"/>
    </xf>
    <xf numFmtId="164" fontId="23" fillId="0" borderId="17" xfId="70" applyFont="1" applyBorder="1" applyAlignment="1" applyProtection="1">
      <alignment horizontal="justify"/>
      <protection/>
    </xf>
    <xf numFmtId="164" fontId="29" fillId="0" borderId="19" xfId="70" applyFont="1" applyBorder="1" applyAlignment="1" applyProtection="1">
      <alignment horizontal="left" vertical="top"/>
      <protection/>
    </xf>
    <xf numFmtId="164" fontId="23" fillId="0" borderId="18" xfId="70" applyNumberFormat="1" applyFont="1" applyFill="1" applyBorder="1" applyProtection="1">
      <alignment vertical="top"/>
      <protection/>
    </xf>
    <xf numFmtId="164" fontId="23" fillId="37" borderId="19" xfId="70" applyNumberFormat="1" applyFont="1" applyFill="1" applyBorder="1" applyProtection="1">
      <alignment vertical="top"/>
      <protection locked="0"/>
    </xf>
    <xf numFmtId="164" fontId="23" fillId="0" borderId="16" xfId="70" applyNumberFormat="1" applyFont="1" applyFill="1" applyBorder="1" applyProtection="1">
      <alignment vertical="top"/>
      <protection/>
    </xf>
    <xf numFmtId="164" fontId="23" fillId="0" borderId="20" xfId="70" applyNumberFormat="1" applyFont="1" applyFill="1" applyBorder="1" applyProtection="1">
      <alignment vertical="top"/>
      <protection/>
    </xf>
    <xf numFmtId="164" fontId="23" fillId="0" borderId="0" xfId="70" applyFont="1" applyBorder="1" applyProtection="1">
      <alignment vertical="top"/>
      <protection/>
    </xf>
    <xf numFmtId="164" fontId="29" fillId="0" borderId="13" xfId="70" applyFont="1" applyBorder="1" applyAlignment="1" applyProtection="1">
      <alignment horizontal="left" vertical="top"/>
      <protection/>
    </xf>
    <xf numFmtId="164" fontId="22" fillId="0" borderId="0" xfId="70" applyFont="1" applyProtection="1">
      <alignment vertical="top"/>
      <protection/>
    </xf>
    <xf numFmtId="164" fontId="29" fillId="0" borderId="20" xfId="70" applyFont="1" applyBorder="1" applyAlignment="1" applyProtection="1">
      <alignment horizontal="left" vertical="top"/>
      <protection/>
    </xf>
    <xf numFmtId="164" fontId="23" fillId="0" borderId="0" xfId="70" applyFont="1" applyProtection="1">
      <alignment vertical="top"/>
      <protection/>
    </xf>
    <xf numFmtId="164" fontId="23" fillId="0" borderId="0" xfId="70" applyFont="1" applyFill="1" applyBorder="1" applyAlignment="1" applyProtection="1">
      <alignment vertical="center"/>
      <protection/>
    </xf>
    <xf numFmtId="164" fontId="23" fillId="0" borderId="18" xfId="70" applyFont="1" applyBorder="1" applyAlignment="1" applyProtection="1">
      <alignment vertical="center"/>
      <protection/>
    </xf>
    <xf numFmtId="164" fontId="29" fillId="0" borderId="19" xfId="70" applyFont="1" applyBorder="1" applyAlignment="1" applyProtection="1">
      <alignment horizontal="right" vertical="center"/>
      <protection/>
    </xf>
    <xf numFmtId="4" fontId="23" fillId="0" borderId="0" xfId="70" applyNumberFormat="1" applyFont="1" applyAlignment="1">
      <alignment vertical="center"/>
      <protection/>
    </xf>
    <xf numFmtId="164" fontId="23" fillId="0" borderId="0" xfId="70" applyFont="1" applyAlignment="1">
      <alignment vertical="center"/>
      <protection/>
    </xf>
    <xf numFmtId="164" fontId="23" fillId="33" borderId="0" xfId="70" applyFont="1" applyFill="1" applyAlignment="1">
      <alignment vertical="center"/>
      <protection/>
    </xf>
    <xf numFmtId="164" fontId="23" fillId="0" borderId="18" xfId="70" applyFont="1" applyBorder="1" applyAlignment="1" applyProtection="1">
      <alignment horizontal="right" vertical="center"/>
      <protection/>
    </xf>
    <xf numFmtId="164" fontId="23" fillId="0" borderId="19" xfId="70" applyFont="1" applyBorder="1" applyAlignment="1" applyProtection="1">
      <alignment horizontal="left" vertical="center"/>
      <protection/>
    </xf>
    <xf numFmtId="164" fontId="23" fillId="34" borderId="19" xfId="70" applyFont="1" applyFill="1" applyBorder="1" applyAlignment="1" applyProtection="1">
      <alignment vertical="center"/>
      <protection locked="0"/>
    </xf>
    <xf numFmtId="164" fontId="23" fillId="0" borderId="19" xfId="70" applyFont="1" applyBorder="1" applyAlignment="1" applyProtection="1">
      <alignment horizontal="left" vertical="center" wrapText="1"/>
      <protection/>
    </xf>
    <xf numFmtId="164" fontId="23" fillId="34" borderId="25" xfId="70" applyFont="1" applyFill="1" applyBorder="1" applyAlignment="1" applyProtection="1">
      <alignment vertical="center"/>
      <protection locked="0"/>
    </xf>
    <xf numFmtId="164" fontId="23" fillId="0" borderId="19" xfId="70" applyFont="1" applyBorder="1" applyAlignment="1" applyProtection="1" quotePrefix="1">
      <alignment horizontal="left" vertical="center"/>
      <protection/>
    </xf>
    <xf numFmtId="164" fontId="23" fillId="0" borderId="18" xfId="70" applyFont="1" applyBorder="1" applyAlignment="1" applyProtection="1" quotePrefix="1">
      <alignment horizontal="right" vertical="center"/>
      <protection/>
    </xf>
    <xf numFmtId="164" fontId="23" fillId="0" borderId="19" xfId="70" applyFont="1" applyBorder="1" applyAlignment="1" applyProtection="1" quotePrefix="1">
      <alignment horizontal="left" vertical="center" wrapText="1"/>
      <protection/>
    </xf>
    <xf numFmtId="164" fontId="23" fillId="0" borderId="4" xfId="70" applyFont="1" applyBorder="1" applyAlignment="1" applyProtection="1" quotePrefix="1">
      <alignment horizontal="right" vertical="center"/>
      <protection/>
    </xf>
    <xf numFmtId="164" fontId="23" fillId="0" borderId="4" xfId="70" applyFont="1" applyFill="1" applyBorder="1" applyAlignment="1" applyProtection="1" quotePrefix="1">
      <alignment horizontal="left" vertical="center" wrapText="1"/>
      <protection/>
    </xf>
    <xf numFmtId="164" fontId="23" fillId="0" borderId="4" xfId="70" applyFont="1" applyFill="1" applyBorder="1" applyAlignment="1" applyProtection="1">
      <alignment vertical="center"/>
      <protection/>
    </xf>
    <xf numFmtId="4" fontId="23" fillId="0" borderId="0" xfId="70" applyNumberFormat="1" applyFont="1" applyFill="1" applyBorder="1" applyAlignment="1">
      <alignment vertical="center"/>
      <protection/>
    </xf>
    <xf numFmtId="164" fontId="23" fillId="0" borderId="0" xfId="70" applyFont="1" applyFill="1" applyBorder="1" applyAlignment="1">
      <alignment vertical="center"/>
      <protection/>
    </xf>
    <xf numFmtId="164" fontId="23" fillId="33" borderId="0" xfId="70" applyFont="1" applyFill="1" applyBorder="1" applyAlignment="1">
      <alignment vertical="center"/>
      <protection/>
    </xf>
    <xf numFmtId="0" fontId="81" fillId="0" borderId="0" xfId="0" applyFont="1" applyAlignment="1">
      <alignment/>
    </xf>
    <xf numFmtId="164" fontId="28" fillId="36" borderId="0" xfId="70" applyFont="1" applyFill="1">
      <alignment vertical="top"/>
      <protection/>
    </xf>
    <xf numFmtId="164" fontId="27" fillId="36" borderId="0" xfId="70" applyFont="1" applyFill="1">
      <alignment vertical="top"/>
      <protection/>
    </xf>
    <xf numFmtId="164" fontId="27" fillId="0" borderId="0" xfId="70" applyFont="1" applyProtection="1">
      <alignment vertical="top"/>
      <protection/>
    </xf>
    <xf numFmtId="164" fontId="27" fillId="0" borderId="0" xfId="70" applyFont="1" applyBorder="1" applyProtection="1">
      <alignment vertical="top"/>
      <protection/>
    </xf>
    <xf numFmtId="164" fontId="31" fillId="0" borderId="0" xfId="70" applyFont="1" applyAlignment="1" applyProtection="1">
      <alignment vertical="top"/>
      <protection/>
    </xf>
    <xf numFmtId="164" fontId="28" fillId="0" borderId="20" xfId="70" applyFont="1" applyBorder="1" applyAlignment="1" applyProtection="1">
      <alignment horizontal="left" vertical="top"/>
      <protection/>
    </xf>
    <xf numFmtId="164" fontId="27" fillId="0" borderId="0" xfId="70" applyNumberFormat="1" applyFont="1" applyProtection="1">
      <alignment vertical="top"/>
      <protection/>
    </xf>
    <xf numFmtId="164" fontId="27" fillId="0" borderId="0" xfId="70" applyNumberFormat="1" applyFont="1" applyBorder="1" applyProtection="1">
      <alignment vertical="top"/>
      <protection/>
    </xf>
    <xf numFmtId="164" fontId="35" fillId="0" borderId="17" xfId="70" applyFont="1" applyBorder="1" applyAlignment="1" applyProtection="1">
      <alignment horizontal="right" vertical="center"/>
      <protection/>
    </xf>
    <xf numFmtId="164" fontId="28" fillId="0" borderId="19" xfId="70" applyFont="1" applyBorder="1" applyAlignment="1" applyProtection="1">
      <alignment horizontal="right" vertical="center"/>
      <protection/>
    </xf>
    <xf numFmtId="164" fontId="8" fillId="0" borderId="0" xfId="70" applyFont="1" applyFill="1" applyBorder="1" applyAlignment="1" applyProtection="1">
      <alignment horizontal="right" vertical="top"/>
      <protection/>
    </xf>
    <xf numFmtId="164" fontId="8" fillId="0" borderId="0" xfId="70" applyFont="1" applyFill="1" applyBorder="1" applyAlignment="1" applyProtection="1">
      <alignment horizontal="left" vertical="top"/>
      <protection/>
    </xf>
    <xf numFmtId="4" fontId="2" fillId="0" borderId="0" xfId="70" applyNumberFormat="1" applyFill="1">
      <alignment vertical="top"/>
      <protection/>
    </xf>
    <xf numFmtId="164" fontId="2" fillId="0" borderId="0" xfId="70" applyFill="1">
      <alignment vertical="top"/>
      <protection/>
    </xf>
    <xf numFmtId="1" fontId="2" fillId="0" borderId="0" xfId="70" applyNumberFormat="1" applyFill="1" applyAlignment="1" applyProtection="1">
      <alignment horizontal="center" vertical="top"/>
      <protection/>
    </xf>
    <xf numFmtId="4" fontId="2" fillId="0" borderId="0" xfId="70" applyNumberFormat="1" applyFill="1" applyAlignment="1" applyProtection="1">
      <alignment horizontal="center" vertical="top"/>
      <protection/>
    </xf>
    <xf numFmtId="164" fontId="8" fillId="0" borderId="0" xfId="70" applyFont="1" applyFill="1" applyBorder="1" applyAlignment="1" applyProtection="1">
      <alignment horizontal="left" vertical="top" wrapText="1"/>
      <protection/>
    </xf>
    <xf numFmtId="164" fontId="26" fillId="0" borderId="0" xfId="70" applyFont="1" applyFill="1" applyBorder="1" applyProtection="1">
      <alignment vertical="top"/>
      <protection/>
    </xf>
    <xf numFmtId="164" fontId="36" fillId="0" borderId="0" xfId="70" applyFont="1" applyFill="1" applyBorder="1" applyAlignment="1" applyProtection="1">
      <alignment horizontal="right" vertical="top"/>
      <protection/>
    </xf>
    <xf numFmtId="164" fontId="36" fillId="0" borderId="0" xfId="70" applyFont="1" applyFill="1" applyBorder="1" applyAlignment="1" applyProtection="1">
      <alignment horizontal="left" vertical="top"/>
      <protection/>
    </xf>
    <xf numFmtId="164" fontId="26" fillId="0" borderId="0" xfId="70" applyFont="1" applyFill="1" applyBorder="1" applyAlignment="1" applyProtection="1">
      <alignment horizontal="center" vertical="top"/>
      <protection/>
    </xf>
    <xf numFmtId="4" fontId="26" fillId="0" borderId="0" xfId="70" applyNumberFormat="1" applyFont="1" applyFill="1">
      <alignment vertical="top"/>
      <protection/>
    </xf>
    <xf numFmtId="164" fontId="26" fillId="0" borderId="0" xfId="70" applyFont="1" applyFill="1">
      <alignment vertical="top"/>
      <protection/>
    </xf>
    <xf numFmtId="164" fontId="2" fillId="0" borderId="20" xfId="70" applyFont="1" applyFill="1" applyBorder="1" applyProtection="1">
      <alignment vertical="top"/>
      <protection/>
    </xf>
    <xf numFmtId="164" fontId="26" fillId="0" borderId="0" xfId="70" applyFont="1" applyFill="1" applyBorder="1" applyAlignment="1" applyProtection="1">
      <alignment vertical="top"/>
      <protection/>
    </xf>
    <xf numFmtId="164" fontId="32" fillId="0" borderId="0" xfId="70" applyFont="1" applyFill="1" applyBorder="1" applyAlignment="1" applyProtection="1">
      <alignment vertical="center"/>
      <protection/>
    </xf>
    <xf numFmtId="164" fontId="32" fillId="0" borderId="0" xfId="70" applyFont="1" applyBorder="1" applyAlignment="1" applyProtection="1">
      <alignment vertical="center"/>
      <protection/>
    </xf>
    <xf numFmtId="3" fontId="33" fillId="0" borderId="0" xfId="70" applyNumberFormat="1" applyFont="1" applyBorder="1" applyAlignment="1" applyProtection="1">
      <alignment horizontal="center" vertical="center"/>
      <protection/>
    </xf>
    <xf numFmtId="164" fontId="32" fillId="0" borderId="15" xfId="70" applyFont="1" applyBorder="1" applyAlignment="1" applyProtection="1">
      <alignment vertical="center"/>
      <protection/>
    </xf>
    <xf numFmtId="4" fontId="32" fillId="0" borderId="0" xfId="70" applyNumberFormat="1" applyFont="1" applyAlignment="1">
      <alignment vertical="center"/>
      <protection/>
    </xf>
    <xf numFmtId="164" fontId="32" fillId="0" borderId="0" xfId="70" applyFont="1" applyAlignment="1">
      <alignment vertical="center"/>
      <protection/>
    </xf>
    <xf numFmtId="164" fontId="32" fillId="33" borderId="0" xfId="70" applyFont="1" applyFill="1" applyAlignment="1">
      <alignment vertical="center"/>
      <protection/>
    </xf>
    <xf numFmtId="164" fontId="27" fillId="0" borderId="0" xfId="70" applyFont="1" applyBorder="1" applyAlignment="1" applyProtection="1">
      <alignment horizontal="justify" vertical="center"/>
      <protection/>
    </xf>
    <xf numFmtId="164" fontId="27" fillId="0" borderId="0" xfId="70" applyFont="1" applyBorder="1" applyAlignment="1" applyProtection="1">
      <alignment vertical="center"/>
      <protection/>
    </xf>
    <xf numFmtId="164" fontId="32" fillId="0" borderId="0" xfId="70" applyFont="1" applyFill="1" applyBorder="1" applyAlignment="1" applyProtection="1">
      <alignment horizontal="center" vertical="center"/>
      <protection/>
    </xf>
    <xf numFmtId="164" fontId="32" fillId="0" borderId="15" xfId="70" applyFont="1" applyFill="1" applyBorder="1" applyAlignment="1" applyProtection="1">
      <alignment horizontal="center" vertical="center"/>
      <protection/>
    </xf>
    <xf numFmtId="3" fontId="33" fillId="0" borderId="0" xfId="70" applyNumberFormat="1" applyFont="1" applyFill="1" applyBorder="1" applyAlignment="1" applyProtection="1">
      <alignment horizontal="center" vertical="center"/>
      <protection/>
    </xf>
    <xf numFmtId="3" fontId="34" fillId="0" borderId="0" xfId="70" applyNumberFormat="1" applyFont="1" applyBorder="1" applyAlignment="1" applyProtection="1">
      <alignment horizontal="left" vertical="center"/>
      <protection/>
    </xf>
    <xf numFmtId="3" fontId="33" fillId="0" borderId="15" xfId="70" applyNumberFormat="1" applyFont="1" applyBorder="1" applyAlignment="1" applyProtection="1">
      <alignment horizontal="center" vertical="center"/>
      <protection/>
    </xf>
    <xf numFmtId="3" fontId="33" fillId="0" borderId="20" xfId="70" applyNumberFormat="1" applyFont="1" applyBorder="1" applyAlignment="1" applyProtection="1">
      <alignment horizontal="center" vertical="center"/>
      <protection/>
    </xf>
    <xf numFmtId="164" fontId="5" fillId="0" borderId="0" xfId="70" applyFont="1" applyFill="1" applyBorder="1" applyAlignment="1" applyProtection="1">
      <alignment vertical="center"/>
      <protection/>
    </xf>
    <xf numFmtId="164" fontId="2" fillId="0" borderId="18" xfId="70" applyFont="1" applyBorder="1" applyProtection="1">
      <alignment vertical="top"/>
      <protection/>
    </xf>
    <xf numFmtId="164" fontId="25" fillId="0" borderId="0" xfId="70" applyFont="1" applyBorder="1" applyAlignment="1" applyProtection="1" quotePrefix="1">
      <alignment horizontal="left" vertical="center"/>
      <protection/>
    </xf>
    <xf numFmtId="3" fontId="37" fillId="13" borderId="19" xfId="70" applyNumberFormat="1" applyFont="1" applyFill="1" applyBorder="1" applyAlignment="1" applyProtection="1">
      <alignment horizontal="center" vertical="center"/>
      <protection/>
    </xf>
    <xf numFmtId="164" fontId="32" fillId="0" borderId="21" xfId="70" applyFont="1" applyBorder="1" applyAlignment="1" applyProtection="1">
      <alignment wrapText="1"/>
      <protection/>
    </xf>
    <xf numFmtId="164" fontId="32" fillId="0" borderId="0" xfId="70" applyFont="1" applyBorder="1" applyAlignment="1" applyProtection="1">
      <alignment wrapText="1"/>
      <protection/>
    </xf>
    <xf numFmtId="164" fontId="23" fillId="0" borderId="19" xfId="70" applyFont="1" applyBorder="1" applyAlignment="1" applyProtection="1">
      <alignment horizontal="justify"/>
      <protection/>
    </xf>
    <xf numFmtId="1" fontId="38" fillId="34" borderId="19" xfId="70" applyNumberFormat="1" applyFont="1" applyFill="1" applyBorder="1" applyAlignment="1" applyProtection="1">
      <alignment horizontal="center" vertical="center"/>
      <protection locked="0"/>
    </xf>
    <xf numFmtId="1" fontId="82" fillId="34" borderId="19" xfId="70" applyNumberFormat="1" applyFont="1" applyFill="1" applyBorder="1" applyAlignment="1" applyProtection="1">
      <alignment horizontal="center" vertical="center"/>
      <protection locked="0"/>
    </xf>
    <xf numFmtId="1" fontId="83" fillId="34" borderId="19" xfId="70" applyNumberFormat="1" applyFont="1" applyFill="1" applyBorder="1" applyAlignment="1" applyProtection="1">
      <alignment horizontal="center" vertical="center"/>
      <protection locked="0"/>
    </xf>
    <xf numFmtId="1" fontId="83" fillId="34" borderId="18" xfId="70" applyNumberFormat="1" applyFont="1" applyFill="1" applyBorder="1" applyAlignment="1" applyProtection="1">
      <alignment horizontal="center" vertical="center"/>
      <protection locked="0"/>
    </xf>
    <xf numFmtId="4" fontId="84" fillId="0" borderId="0" xfId="70" applyNumberFormat="1" applyFont="1" applyAlignment="1">
      <alignment vertical="center"/>
      <protection/>
    </xf>
    <xf numFmtId="164" fontId="84" fillId="0" borderId="0" xfId="70" applyFont="1" applyAlignment="1">
      <alignment vertical="center"/>
      <protection/>
    </xf>
    <xf numFmtId="164" fontId="84" fillId="33" borderId="0" xfId="70" applyFont="1" applyFill="1" applyAlignment="1">
      <alignment vertical="center"/>
      <protection/>
    </xf>
    <xf numFmtId="164" fontId="32" fillId="0" borderId="0" xfId="70" applyFont="1" applyFill="1" applyBorder="1" applyAlignment="1" applyProtection="1">
      <alignment horizontal="left" vertical="center" wrapText="1"/>
      <protection/>
    </xf>
    <xf numFmtId="0" fontId="85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25" fillId="0" borderId="0" xfId="0" applyNumberFormat="1" applyFont="1" applyBorder="1" applyAlignment="1" applyProtection="1">
      <alignment horizontal="center" vertical="center"/>
      <protection/>
    </xf>
    <xf numFmtId="164" fontId="31" fillId="0" borderId="0" xfId="0" applyNumberFormat="1" applyFont="1" applyBorder="1" applyAlignment="1" applyProtection="1">
      <alignment horizontal="center" vertical="top"/>
      <protection/>
    </xf>
    <xf numFmtId="164" fontId="26" fillId="0" borderId="0" xfId="70" applyFont="1" applyFill="1" applyBorder="1" applyAlignment="1" applyProtection="1">
      <alignment horizontal="center" vertical="top"/>
      <protection/>
    </xf>
    <xf numFmtId="164" fontId="2" fillId="0" borderId="20" xfId="70" applyFont="1" applyFill="1" applyBorder="1" applyAlignment="1" applyProtection="1">
      <alignment horizontal="center" vertical="top"/>
      <protection/>
    </xf>
    <xf numFmtId="3" fontId="37" fillId="7" borderId="18" xfId="70" applyNumberFormat="1" applyFont="1" applyFill="1" applyBorder="1" applyAlignment="1" applyProtection="1">
      <alignment horizontal="center" vertical="center"/>
      <protection/>
    </xf>
    <xf numFmtId="3" fontId="37" fillId="7" borderId="4" xfId="70" applyNumberFormat="1" applyFont="1" applyFill="1" applyBorder="1" applyAlignment="1" applyProtection="1">
      <alignment horizontal="center" vertical="center"/>
      <protection/>
    </xf>
    <xf numFmtId="3" fontId="37" fillId="7" borderId="17" xfId="70" applyNumberFormat="1" applyFont="1" applyFill="1" applyBorder="1" applyAlignment="1" applyProtection="1">
      <alignment horizontal="center" vertical="center"/>
      <protection/>
    </xf>
  </cellXfs>
  <cellStyles count="8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dy" xfId="39"/>
    <cellStyle name="Calc Currency (0)" xfId="40"/>
    <cellStyle name="Dane wejściowe" xfId="41"/>
    <cellStyle name="Dane wyjściowe" xfId="42"/>
    <cellStyle name="Dezimal [0]_laroux" xfId="43"/>
    <cellStyle name="Dezimal_laroux" xfId="44"/>
    <cellStyle name="Dobre" xfId="45"/>
    <cellStyle name="Comma" xfId="46"/>
    <cellStyle name="Comma [0]" xfId="47"/>
    <cellStyle name="Header" xfId="48"/>
    <cellStyle name="Header1" xfId="49"/>
    <cellStyle name="Header2" xfId="50"/>
    <cellStyle name="Komórka połączona" xfId="51"/>
    <cellStyle name="Komórka zaznaczona" xfId="52"/>
    <cellStyle name="Milliers [0]_laroux" xfId="53"/>
    <cellStyle name="Milliers_laroux" xfId="54"/>
    <cellStyle name="Nagłówek 1" xfId="55"/>
    <cellStyle name="Nagłówek 2" xfId="56"/>
    <cellStyle name="Nagłówek 3" xfId="57"/>
    <cellStyle name="Nagłówek 4" xfId="58"/>
    <cellStyle name="Neutralne" xfId="59"/>
    <cellStyle name="no dec" xfId="60"/>
    <cellStyle name="Normal - Styl1" xfId="61"/>
    <cellStyle name="Normal - Styl2" xfId="62"/>
    <cellStyle name="Normal - Styl3" xfId="63"/>
    <cellStyle name="Normal - Styl4" xfId="64"/>
    <cellStyle name="Normal - Styl5" xfId="65"/>
    <cellStyle name="Normal - Styl6" xfId="66"/>
    <cellStyle name="Normal - Styl7" xfId="67"/>
    <cellStyle name="Normal - Style1" xfId="68"/>
    <cellStyle name="Normal_#10-Headcount" xfId="69"/>
    <cellStyle name="Normalny 2" xfId="70"/>
    <cellStyle name="Normalny 2 2" xfId="71"/>
    <cellStyle name="Normalny 3" xfId="72"/>
    <cellStyle name="Normalny 3 2" xfId="73"/>
    <cellStyle name="Normalny 4" xfId="74"/>
    <cellStyle name="Normalny 4 2" xfId="75"/>
    <cellStyle name="Normalny 5" xfId="76"/>
    <cellStyle name="Normalny 6" xfId="77"/>
    <cellStyle name="Obliczenia" xfId="78"/>
    <cellStyle name="Percent" xfId="79"/>
    <cellStyle name="Procentowy 2" xfId="80"/>
    <cellStyle name="RowLevel_1_OUTPUT2" xfId="81"/>
    <cellStyle name="Standard_laroux" xfId="82"/>
    <cellStyle name="Suma" xfId="83"/>
    <cellStyle name="Tekst objaśnienia" xfId="84"/>
    <cellStyle name="Tekst ostrzeżenia" xfId="85"/>
    <cellStyle name="Tytuł" xfId="86"/>
    <cellStyle name="UserInput" xfId="87"/>
    <cellStyle name="UserOutput" xfId="88"/>
    <cellStyle name="Uwaga" xfId="89"/>
    <cellStyle name="Währung [0]_laroux" xfId="90"/>
    <cellStyle name="Währung_laroux" xfId="91"/>
    <cellStyle name="Currency" xfId="92"/>
    <cellStyle name="Currency [0]" xfId="93"/>
    <cellStyle name="Złe" xfId="94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auto="1"/>
      </font>
    </dxf>
    <dxf>
      <font>
        <color auto="1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2438400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9944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1247775</xdr:colOff>
      <xdr:row>0</xdr:row>
      <xdr:rowOff>0</xdr:rowOff>
    </xdr:from>
    <xdr:to>
      <xdr:col>4</xdr:col>
      <xdr:colOff>438150</xdr:colOff>
      <xdr:row>0</xdr:row>
      <xdr:rowOff>1104900</xdr:rowOff>
    </xdr:to>
    <xdr:pic>
      <xdr:nvPicPr>
        <xdr:cNvPr id="2" name="Obraz 1" descr="BS+CZERSK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0"/>
          <a:ext cx="1724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windows\TEMP\Klasyfikacja\Pilotaz\Polityki%20kredytowe\Forum\6\AEF-ADV-przyk&#322;ad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Regulaminy\Podr&#281;cznik\AOEF-KPR-ver4.0(odblokowany)_J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Documents%20and%20Settings\hgili_dk\Ustawienia%20lokalne\Temporary%20Internet%20Files\Content.Outlook\KDTG1N9Z\Zalacznik%204.3%20-%20AOEF-PK-09.11.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SGB\Projekt%20AOEF\Raport%20z%20monitoringu%20za&#13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F"/>
      <sheetName val="ADV"/>
      <sheetName val="FX test-AEF"/>
      <sheetName val="FX test-AD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cena wskaźników ekonomicznych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</sheetNames>
    <sheetDataSet>
      <sheetData sheetId="2">
        <row r="20">
          <cell r="G20" t="str">
            <v>okres</v>
          </cell>
          <cell r="H20" t="str">
            <v>okres</v>
          </cell>
          <cell r="I20" t="str">
            <v>okres</v>
          </cell>
          <cell r="J20" t="str">
            <v>okres</v>
          </cell>
          <cell r="K20" t="str">
            <v>okres</v>
          </cell>
          <cell r="L20" t="str">
            <v>okres</v>
          </cell>
          <cell r="M20" t="str">
            <v>okres</v>
          </cell>
          <cell r="N20" t="str">
            <v>okres</v>
          </cell>
          <cell r="O20" t="str">
            <v>okres</v>
          </cell>
          <cell r="P20" t="str">
            <v>okres</v>
          </cell>
          <cell r="Q20" t="str">
            <v>okres</v>
          </cell>
          <cell r="R20" t="str">
            <v>okres</v>
          </cell>
          <cell r="S20" t="str">
            <v>okres</v>
          </cell>
          <cell r="T20" t="str">
            <v>okres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3">
          <cell r="G63" t="str">
            <v>okres</v>
          </cell>
          <cell r="H63" t="str">
            <v>okres</v>
          </cell>
          <cell r="I63" t="str">
            <v>okres</v>
          </cell>
          <cell r="J63" t="str">
            <v>okres</v>
          </cell>
          <cell r="K63" t="str">
            <v>okres</v>
          </cell>
          <cell r="L63" t="str">
            <v>okres</v>
          </cell>
          <cell r="M63" t="str">
            <v>okres</v>
          </cell>
          <cell r="N63" t="str">
            <v>okres</v>
          </cell>
          <cell r="O63" t="str">
            <v>okres</v>
          </cell>
          <cell r="P63" t="str">
            <v>okres</v>
          </cell>
          <cell r="Q63" t="str">
            <v>okres</v>
          </cell>
          <cell r="R63" t="str">
            <v>okres</v>
          </cell>
          <cell r="S63" t="str">
            <v>okres</v>
          </cell>
          <cell r="T63" t="str">
            <v>okres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7">
          <cell r="G87" t="str">
            <v>okres</v>
          </cell>
          <cell r="H87" t="str">
            <v>okres</v>
          </cell>
          <cell r="I87" t="str">
            <v>okres</v>
          </cell>
          <cell r="J87" t="str">
            <v>okres</v>
          </cell>
          <cell r="K87" t="str">
            <v>okres</v>
          </cell>
          <cell r="L87" t="str">
            <v>okres</v>
          </cell>
          <cell r="M87" t="str">
            <v>okres</v>
          </cell>
          <cell r="N87" t="str">
            <v>okres</v>
          </cell>
          <cell r="O87" t="str">
            <v>okres</v>
          </cell>
          <cell r="P87" t="str">
            <v>okres</v>
          </cell>
          <cell r="Q87" t="str">
            <v>okres</v>
          </cell>
          <cell r="R87" t="str">
            <v>okres</v>
          </cell>
          <cell r="S87" t="str">
            <v>okres</v>
          </cell>
          <cell r="T87" t="str">
            <v>okres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235">
          <cell r="G235" t="str">
            <v>okres</v>
          </cell>
          <cell r="H235" t="str">
            <v>okres</v>
          </cell>
          <cell r="I235" t="str">
            <v>okres</v>
          </cell>
          <cell r="J235" t="str">
            <v>okres</v>
          </cell>
          <cell r="K235" t="str">
            <v>okres</v>
          </cell>
          <cell r="L235" t="str">
            <v>okres</v>
          </cell>
          <cell r="M235" t="str">
            <v>okres</v>
          </cell>
          <cell r="N235" t="str">
            <v>okres</v>
          </cell>
          <cell r="O235" t="str">
            <v>okres</v>
          </cell>
          <cell r="P235" t="str">
            <v>okres</v>
          </cell>
          <cell r="Q235" t="str">
            <v>okres</v>
          </cell>
          <cell r="R235" t="str">
            <v>okres</v>
          </cell>
          <cell r="S235" t="str">
            <v>okres</v>
          </cell>
          <cell r="T235" t="str">
            <v>okres</v>
          </cell>
        </row>
        <row r="236">
          <cell r="G236" t="str">
            <v>S</v>
          </cell>
          <cell r="H236" t="str">
            <v>S</v>
          </cell>
          <cell r="I236" t="str">
            <v>S</v>
          </cell>
          <cell r="J236" t="str">
            <v>S</v>
          </cell>
          <cell r="K236" t="str">
            <v>S</v>
          </cell>
          <cell r="L236" t="str">
            <v>S</v>
          </cell>
          <cell r="M236" t="str">
            <v>S</v>
          </cell>
          <cell r="N236" t="str">
            <v>S</v>
          </cell>
          <cell r="O236" t="str">
            <v>S</v>
          </cell>
          <cell r="P236" t="str">
            <v>S</v>
          </cell>
          <cell r="Q236" t="str">
            <v>S</v>
          </cell>
          <cell r="R236" t="str">
            <v>S</v>
          </cell>
          <cell r="S236" t="str">
            <v>S</v>
          </cell>
          <cell r="T236" t="str">
            <v>S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</sheetData>
      <sheetData sheetId="5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</row>
        <row r="30">
          <cell r="B30" t="str">
            <v>neutralna           [0]</v>
          </cell>
          <cell r="C30">
            <v>0</v>
          </cell>
        </row>
        <row r="31">
          <cell r="B31" t="str">
            <v>negatywna       [+2]</v>
          </cell>
          <cell r="C31">
            <v>2</v>
          </cell>
        </row>
        <row r="33">
          <cell r="B33" t="str">
            <v>neutralna           [0]</v>
          </cell>
          <cell r="C33">
            <v>0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0.7000000001</v>
          </cell>
          <cell r="C38">
            <v>2</v>
          </cell>
        </row>
        <row r="39">
          <cell r="B39">
            <v>0.8000000001</v>
          </cell>
          <cell r="C39">
            <v>3</v>
          </cell>
        </row>
        <row r="40">
          <cell r="B40">
            <v>0.900000001</v>
          </cell>
          <cell r="C40">
            <v>4</v>
          </cell>
        </row>
        <row r="41">
          <cell r="B41">
            <v>1.000000001</v>
          </cell>
          <cell r="C41">
            <v>5</v>
          </cell>
        </row>
        <row r="42">
          <cell r="B42">
            <v>1.500000001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4.5001</v>
          </cell>
          <cell r="H85" t="str">
            <v>Pod obserwacją</v>
          </cell>
        </row>
        <row r="86">
          <cell r="G86">
            <v>6.5001</v>
          </cell>
          <cell r="H86" t="str">
            <v>Poniżej standardu</v>
          </cell>
        </row>
        <row r="87">
          <cell r="G87">
            <v>7.0001</v>
          </cell>
          <cell r="H87" t="str">
            <v>Wątpliwe</v>
          </cell>
        </row>
        <row r="88">
          <cell r="G88">
            <v>7.5001</v>
          </cell>
          <cell r="H88" t="str">
            <v>Stracone</v>
          </cell>
        </row>
        <row r="94">
          <cell r="B94" t="str">
            <v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>   ŁOWIECTWO, WŁĄCZAJĄC DZIAŁALNOŚĆ USŁUGOWĄ</v>
          </cell>
        </row>
        <row r="5">
          <cell r="A5" t="str">
            <v> 01.1 Uprawy rolne inne niż wieloletnie</v>
          </cell>
        </row>
        <row r="6">
          <cell r="A6" t="str">
            <v> 01.11.Z Uprawa zbóż, roślin strączkowych i roślin oleistych na nasiona, z wyłączeniem ryżu</v>
          </cell>
        </row>
        <row r="7">
          <cell r="A7" t="str">
            <v> 01.12.Z Uprawa ryżu</v>
          </cell>
        </row>
        <row r="8">
          <cell r="A8" t="str">
            <v> 01.13.Z Uprawa warzyw, włączając melony oraz uprawa roślin korzeniowych i roślin bulwiastych</v>
          </cell>
        </row>
        <row r="9">
          <cell r="A9" t="str">
            <v> 01.14.Z Uprawa trzciny cukrowej</v>
          </cell>
        </row>
        <row r="10">
          <cell r="A10" t="str">
            <v> 01.15.Z Uprawa tytoniu</v>
          </cell>
        </row>
        <row r="11">
          <cell r="A11" t="str">
            <v> 01.16.Z Uprawa roślin włóknistych</v>
          </cell>
        </row>
        <row r="12">
          <cell r="A12" t="str">
            <v> 01.19.Z Pozostałe uprawy rolne inne niż wieloletnie</v>
          </cell>
        </row>
        <row r="13">
          <cell r="A13" t="str">
            <v> 01.2  Uprawa roślin wieloletnich</v>
          </cell>
        </row>
        <row r="14">
          <cell r="A14" t="str">
            <v> 01.21.Z Uprawa winogron</v>
          </cell>
        </row>
        <row r="15">
          <cell r="A15" t="str">
            <v> 01.22.Z Uprawa drzew i krzewów owocowych tropikalnych i podzwrotnikowych</v>
          </cell>
        </row>
        <row r="16">
          <cell r="A16" t="str">
            <v> 01.23.Z Uprawa drzew i krzewów owocowych cytrusowych</v>
          </cell>
        </row>
        <row r="17">
          <cell r="A17" t="str">
            <v> 01.24.Z Uprawa drzew i krzewów owocowych ziarnkowych i pestkowych</v>
          </cell>
        </row>
        <row r="18">
          <cell r="A18" t="str">
            <v> 01.25.Z Uprawa pozostałych drzew i krzewów owocowych oraz orzechów</v>
          </cell>
        </row>
        <row r="19">
          <cell r="A19" t="str">
            <v> 01.26.Z Uprawa drzew oleistych</v>
          </cell>
        </row>
        <row r="20">
          <cell r="A20" t="str">
            <v> 01.27.Z Uprawa roślin wykorzystywanych do produkcji napojów</v>
          </cell>
        </row>
        <row r="21">
          <cell r="A21" t="str">
            <v> 01.28.Z Uprawa roślin przyprawowych i aromatycznych oraz roślin wykorzystywanych do produkcji leków i wyrobów farmaceutycznych</v>
          </cell>
        </row>
        <row r="22">
          <cell r="A22" t="str">
            <v> 01.29.Z Uprawa pozostałych roślin wieloletnich</v>
          </cell>
        </row>
        <row r="23">
          <cell r="A23" t="str">
            <v> 01.30.Z Rozmnażanie roślin</v>
          </cell>
        </row>
        <row r="24">
          <cell r="A24" t="str">
            <v> 01.4  Chów i hodowla zwierząt</v>
          </cell>
        </row>
        <row r="25">
          <cell r="A25" t="str">
            <v> 01.41.Z Chów i hodowla bydła mlecznego</v>
          </cell>
        </row>
        <row r="26">
          <cell r="A26" t="str">
            <v> 01.42.Z Chów i hodowla pozostałego bydła i bawołów</v>
          </cell>
        </row>
        <row r="27">
          <cell r="A27" t="str">
            <v> 01.43.Z Chów i hodowla koni i pozostałych zwierząt koniowatych</v>
          </cell>
        </row>
        <row r="28">
          <cell r="A28" t="str">
            <v> 01.44.Z Chów i hodowla wielbłądów i zwierząt wielbłądowatych</v>
          </cell>
        </row>
        <row r="29">
          <cell r="A29" t="str">
            <v> 01.45.Z Chów i hodowla owiec i kóz</v>
          </cell>
        </row>
        <row r="30">
          <cell r="A30" t="str">
            <v> 01.46.Z Chów i hodowla świń</v>
          </cell>
        </row>
        <row r="31">
          <cell r="A31" t="str">
            <v> 01.47.Z Chów i hodowla drobiu</v>
          </cell>
        </row>
        <row r="32">
          <cell r="A32" t="str">
            <v> 01.49.Z Chów i hodowla pozostałych zwierząt</v>
          </cell>
        </row>
        <row r="33">
          <cell r="A33" t="str">
            <v> 01.50.Z Uprawy rolne połączone z chowem i hodowlą zwierząt (działalność mieszana) </v>
          </cell>
        </row>
        <row r="34">
          <cell r="A34" t="str">
            <v> 01.6  Działalność usługowa wspomagająca rolnictwo i następująca po zbiorach</v>
          </cell>
        </row>
        <row r="35">
          <cell r="A35" t="str">
            <v> 01.61.Z Działalność usługowa wspomagająca produkcję roślinną</v>
          </cell>
        </row>
        <row r="36">
          <cell r="A36" t="str">
            <v> 01.62.Z Działalność usługowa wspomagająca chów i hodowlę zwierząt gospodarskich</v>
          </cell>
        </row>
        <row r="37">
          <cell r="A37" t="str">
            <v> 01.63.Z Działalność usługowa następująca po zbiorach</v>
          </cell>
        </row>
        <row r="38">
          <cell r="A38" t="str">
            <v> 01.64.Z Obróbka nasion dla celów rozmnażania roślin</v>
          </cell>
        </row>
        <row r="39">
          <cell r="A39" t="str">
            <v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> 02.10.Z Gospodarka leśna i pozostała działalność leśna, z wyłączeniem pozyskiwania produktów leśnych</v>
          </cell>
        </row>
        <row r="42">
          <cell r="A42" t="str">
            <v> 02.20.Z Pozyskiwanie drewna</v>
          </cell>
        </row>
        <row r="43">
          <cell r="A43" t="str">
            <v> 02.30.Z Pozyskiwanie dziko rosnących produktów leśnych, z wyłączeniem drewna</v>
          </cell>
        </row>
        <row r="44">
          <cell r="A44" t="str">
            <v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> 03.1  Rybołówstwo</v>
          </cell>
        </row>
        <row r="47">
          <cell r="A47" t="str">
            <v> 03.11.Z Rybołówstwo w wodach morskich</v>
          </cell>
        </row>
        <row r="48">
          <cell r="A48" t="str">
            <v> 03.12.Z Rybołówstwo w wodach śródlądowych</v>
          </cell>
        </row>
        <row r="49">
          <cell r="A49" t="str">
            <v> 03.2  Chów i hodowla ryb oraz pozostałych organizmów wodnych</v>
          </cell>
        </row>
        <row r="50">
          <cell r="A50" t="str">
            <v> 03.21.Z Chów i hodowla ryb oraz pozostałych organizmów wodnych w wodach morskich</v>
          </cell>
        </row>
        <row r="51">
          <cell r="A51" t="str">
            <v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> 05.10.Z Wydobywanie węgla kamiennego</v>
          </cell>
        </row>
        <row r="55">
          <cell r="A55" t="str">
            <v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> 06.10.Z Górnictwo ropy naftowej</v>
          </cell>
        </row>
        <row r="58">
          <cell r="A58" t="str">
            <v> 06.20.Z Górnictwo gazu ziemnego</v>
          </cell>
        </row>
        <row r="59">
          <cell r="A59" t="str">
            <v>7   GÓRNICTWO RUD METALI</v>
          </cell>
        </row>
        <row r="60">
          <cell r="A60" t="str">
            <v> 07.10.Z Górnictwo rud żelaza</v>
          </cell>
        </row>
        <row r="61">
          <cell r="A61" t="str">
            <v> 07.2  Górnictwo rud metali nieżelaznych</v>
          </cell>
        </row>
        <row r="62">
          <cell r="A62" t="str">
            <v> 07.21.Z Górnictwo rud uranu i toru</v>
          </cell>
        </row>
        <row r="63">
          <cell r="A63" t="str">
            <v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> 08.1  Wydobywanie kamienia, piasku i gliny</v>
          </cell>
        </row>
        <row r="66">
          <cell r="A66" t="str">
            <v> 08.11.Z Wydobywanie kamieni ozdobnych oraz kamienia dla potrzeb budownictwa, skał wapiennych, gipsu, kredy i łupków</v>
          </cell>
        </row>
        <row r="67">
          <cell r="A67" t="str">
            <v> 08.12.Z Wydobywanie żwiru i piasku; wydobywanie gliny i kaolinu</v>
          </cell>
        </row>
        <row r="68">
          <cell r="A68" t="str">
            <v> 08.9  Górnictwo i wydobywanie, gdzie indziej niesklasyfikowane</v>
          </cell>
        </row>
        <row r="69">
          <cell r="A69" t="str">
            <v> 08.91.Z Wydobywanie minerałów dla przemysłu chemicznego oraz do produkcji nawozów</v>
          </cell>
        </row>
        <row r="70">
          <cell r="A70" t="str">
            <v> 08.92.Z Wydobywanie torfu</v>
          </cell>
        </row>
        <row r="71">
          <cell r="A71" t="str">
            <v> 08.93.Z Wydobywanie soli</v>
          </cell>
        </row>
        <row r="72">
          <cell r="A72" t="str">
            <v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> 09.10.Z Działalność usługowa wspomagająca eksploatację złóż ropy naftowej i gazu ziemnego</v>
          </cell>
        </row>
        <row r="75">
          <cell r="A75" t="str">
            <v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> 10.1  Przetwarzanie i konserwowanie mięsa oraz produkcja wyrobów z mięsa</v>
          </cell>
        </row>
        <row r="79">
          <cell r="A79" t="str">
            <v> 10.11.Z Przetwarzanie i konserwowanie mięsa, z wyłączeniem mięsa z drobiu</v>
          </cell>
        </row>
        <row r="80">
          <cell r="A80" t="str">
            <v> 10.12.Z Przetwarzanie i konserwowanie mięsa z drobiu</v>
          </cell>
        </row>
        <row r="81">
          <cell r="A81" t="str">
            <v> 10.13.Z Produkcja wyrobów z mięsa, włączając wyroby z mięsa drobiowego</v>
          </cell>
        </row>
        <row r="82">
          <cell r="A82" t="str">
            <v> 10.20.Z Przetwarzanie i konserwowanie ryb, skorupiaków i mięczaków</v>
          </cell>
        </row>
        <row r="83">
          <cell r="A83" t="str">
            <v> 10.3  Przetwarzanie i konserwowanie owoców i warzyw</v>
          </cell>
        </row>
        <row r="84">
          <cell r="A84" t="str">
            <v> 10.31.Z Przetwarzanie i konserwowanie ziemniaków</v>
          </cell>
        </row>
        <row r="85">
          <cell r="A85" t="str">
            <v> 10.32.Z Produkcja soków z owoców i warzyw</v>
          </cell>
        </row>
        <row r="86">
          <cell r="A86" t="str">
            <v> 10.39.Z Pozostałe przetwarzanie i konserwowanie owoców i warzyw</v>
          </cell>
        </row>
        <row r="87">
          <cell r="A87" t="str">
            <v> 10.4  Produkcja olejów i tłuszczów pochodzenia roślinnego i zwierzęcego</v>
          </cell>
        </row>
        <row r="88">
          <cell r="A88" t="str">
            <v> 10.41.Z Produkcja olejów i pozostałych tłuszczów płynnych</v>
          </cell>
        </row>
        <row r="89">
          <cell r="A89" t="str">
            <v> 10.42.Z Produkcja margaryny i podobnych tłuszczów jadalnych</v>
          </cell>
        </row>
        <row r="90">
          <cell r="A90" t="str">
            <v> 10.5  Wytwarzanie wyrobów mleczarskich</v>
          </cell>
        </row>
        <row r="91">
          <cell r="A91" t="str">
            <v> 10.51.Z Przetwórstwo mleka i wyrób serów</v>
          </cell>
        </row>
        <row r="92">
          <cell r="A92" t="str">
            <v> 10.52.Z Produkcja lodów</v>
          </cell>
        </row>
        <row r="93">
          <cell r="A93" t="str">
            <v> 10.6  Wytwarzanie produktów przemiału zbóż, skrobi i wyrobów skrobiowych</v>
          </cell>
        </row>
        <row r="94">
          <cell r="A94" t="str">
            <v> 10.61.Z Wytwarzanie produktów przemiału zbóż</v>
          </cell>
        </row>
        <row r="95">
          <cell r="A95" t="str">
            <v> 10.62.Z Wytwarzanie skrobi i wyrobów skrobiowych</v>
          </cell>
        </row>
        <row r="96">
          <cell r="A96" t="str">
            <v> 10.7  Produkcja wyrobów piekarskich i mącznych</v>
          </cell>
        </row>
        <row r="97">
          <cell r="A97" t="str">
            <v> 10.71.Z Produkcja pieczywa; produkcja świeżych wyrobów ciastkarskich i ciastek</v>
          </cell>
        </row>
        <row r="98">
          <cell r="A98" t="str">
            <v> 10.72.Z Produkcja sucharów i herbatników, produkcja konserwowanych wyrobów ciastkarskich i ciastek</v>
          </cell>
        </row>
        <row r="99">
          <cell r="A99" t="str">
            <v> 10.73.Z Produkcja makaronów, klusek, kuskusu i podobnych wyrobów mącznych</v>
          </cell>
        </row>
        <row r="100">
          <cell r="A100" t="str">
            <v> 10.8  Produkcja pozostałych artykułów spożywczych</v>
          </cell>
        </row>
        <row r="101">
          <cell r="A101" t="str">
            <v> 10.81.Z Produkcja cukru</v>
          </cell>
        </row>
        <row r="102">
          <cell r="A102" t="str">
            <v> 10.82.Z Produkcja kakao, czekolady i wyrobów cukierniczych</v>
          </cell>
        </row>
        <row r="103">
          <cell r="A103" t="str">
            <v> 10.83.Z Przetwórstwo herbaty i kawy</v>
          </cell>
        </row>
        <row r="104">
          <cell r="A104" t="str">
            <v> 10.84.Z Produkcja przypraw</v>
          </cell>
        </row>
        <row r="105">
          <cell r="A105" t="str">
            <v> 10.85.Z Wytwarzanie gotowych posiłków i dań</v>
          </cell>
        </row>
        <row r="106">
          <cell r="A106" t="str">
            <v> 10.86.Z Produkcja artykułów spożywczych homogenizowanych i żywności dietetycznej</v>
          </cell>
        </row>
        <row r="107">
          <cell r="A107" t="str">
            <v> 10.89.Z Produkcja pozostałych artykułów spożywczych, gdzie indziej niesklasyfikowana</v>
          </cell>
        </row>
        <row r="108">
          <cell r="A108" t="str">
            <v> 10.9  Produkcja gotowych paszy i karmy dla zwierząt</v>
          </cell>
        </row>
        <row r="109">
          <cell r="A109" t="str">
            <v> 10.91.Z Produkcja gotowej paszy dla zwierząt gospodarskich</v>
          </cell>
        </row>
        <row r="110">
          <cell r="A110" t="str">
            <v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> 11.0  Produkcja napojów</v>
          </cell>
        </row>
        <row r="113">
          <cell r="A113" t="str">
            <v> 11.01.Z Destylowanie, rektyfikowanie i mieszanie alkoholi</v>
          </cell>
        </row>
        <row r="114">
          <cell r="A114" t="str">
            <v> 11.02.Z Produkcja win gronowych</v>
          </cell>
        </row>
        <row r="115">
          <cell r="A115" t="str">
            <v> 11.03.Z Produkcja cydru i pozostałych win owocowych</v>
          </cell>
        </row>
        <row r="116">
          <cell r="A116" t="str">
            <v> 11.04.Z Produkcja pozostałych niedestylowanych napojów fermentowanych</v>
          </cell>
        </row>
        <row r="117">
          <cell r="A117" t="str">
            <v> 11.05.Z Produkcja piwa</v>
          </cell>
        </row>
        <row r="118">
          <cell r="A118" t="str">
            <v> 11.06.Z Produkcja słodu</v>
          </cell>
        </row>
        <row r="119">
          <cell r="A119" t="str">
            <v> 11.07.Z Produkcja napojów bezalkoholowych; produkcja wód mineralnych i pozostałych wód butelkowanych</v>
          </cell>
        </row>
        <row r="120">
          <cell r="A120" t="str">
            <v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> 13.1 13.10 Przygotowanie i przędzenie włókien tekstylnych</v>
          </cell>
        </row>
        <row r="123">
          <cell r="A123" t="str">
            <v> 13.10.A Produkcja przędzy bawełnianej</v>
          </cell>
        </row>
        <row r="124">
          <cell r="A124" t="str">
            <v> 13.10.B Produkcja przędzy wełnianej</v>
          </cell>
        </row>
        <row r="125">
          <cell r="A125" t="str">
            <v> 13.10.C Produkcja przędzy z włókien chemicznych</v>
          </cell>
        </row>
        <row r="126">
          <cell r="A126" t="str">
            <v> 13.10.D Produkcja przędzy z pozostałych włókien tekstylnych, włączając produkcję nici</v>
          </cell>
        </row>
        <row r="127">
          <cell r="A127" t="str">
            <v> 13.2 13.20 Produkcja tkanin</v>
          </cell>
        </row>
        <row r="128">
          <cell r="A128" t="str">
            <v> 13.20.A Produkcja tkanin bawełnianych</v>
          </cell>
        </row>
        <row r="129">
          <cell r="A129" t="str">
            <v> 13.20.B Produkcja tkanin wełnianych</v>
          </cell>
        </row>
        <row r="130">
          <cell r="A130" t="str">
            <v> 13.20.C Produkcja tkanin z włókien chemicznych</v>
          </cell>
        </row>
        <row r="131">
          <cell r="A131" t="str">
            <v> 13.20.D Produkcja pozostałych tkanin</v>
          </cell>
        </row>
        <row r="132">
          <cell r="A132" t="str">
            <v> 13.30.Z Wykończanie wyrobów włókienniczych</v>
          </cell>
        </row>
        <row r="133">
          <cell r="A133" t="str">
            <v> 13.9  Produkcja pozostałych wyrobów tekstylnych</v>
          </cell>
        </row>
        <row r="134">
          <cell r="A134" t="str">
            <v> 13.91.Z Produkcja dzianin metrażowych</v>
          </cell>
        </row>
        <row r="135">
          <cell r="A135" t="str">
            <v> 13.92.Z Produkcja gotowych wyrobów tekstylnych</v>
          </cell>
        </row>
        <row r="136">
          <cell r="A136" t="str">
            <v> 13.93.Z Produkcja dywanów i chodników</v>
          </cell>
        </row>
        <row r="137">
          <cell r="A137" t="str">
            <v> 13.94.Z Produkcja wyrobów powroźniczych, lin, szpagatów i wyrobów sieciowych</v>
          </cell>
        </row>
        <row r="138">
          <cell r="A138" t="str">
            <v> 13.95.Z Produkcja włóknin i wyrobów wykonanych z włóknin, z wyłączeniem odzieży</v>
          </cell>
        </row>
        <row r="139">
          <cell r="A139" t="str">
            <v> 13.96.Z Produkcja pozostałych technicznych i przemysłowych wyrobów tekstylnych</v>
          </cell>
        </row>
        <row r="140">
          <cell r="A140" t="str">
            <v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> 14.1  Produkcja odzieży, z wyłączeniem wyrobów futrzarskich</v>
          </cell>
        </row>
        <row r="143">
          <cell r="A143" t="str">
            <v> 14.11.Z Produkcja odzieży skórzanej</v>
          </cell>
        </row>
        <row r="144">
          <cell r="A144" t="str">
            <v> 14.12.Z Produkcja odzieży roboczej</v>
          </cell>
        </row>
        <row r="145">
          <cell r="A145" t="str">
            <v> 14.13.Z Produkcja pozostałej odzieży wierzchniej</v>
          </cell>
        </row>
        <row r="146">
          <cell r="A146" t="str">
            <v> 14.14.Z Produkcja bielizny</v>
          </cell>
        </row>
        <row r="147">
          <cell r="A147" t="str">
            <v> 14.19.Z Produkcja pozostałej odzieży i dodatków do odzieży</v>
          </cell>
        </row>
        <row r="148">
          <cell r="A148" t="str">
            <v> 14.20.Z Produkcja wyrobów futrzarskich</v>
          </cell>
        </row>
        <row r="149">
          <cell r="A149" t="str">
            <v> 14.3  Produkcja odzieży dzianej</v>
          </cell>
        </row>
        <row r="150">
          <cell r="A150" t="str">
            <v> 14.31.Z Produkcja wyrobów pończoszniczych</v>
          </cell>
        </row>
        <row r="151">
          <cell r="A151" t="str">
            <v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> 15.11.Z Wyprawa skór, garbowanie; wyprawa i barwienie skór futerkowych</v>
          </cell>
        </row>
        <row r="155">
          <cell r="A155" t="str">
            <v> 15.12.Z Produkcja toreb bagażowych, toreb ręcznych i podobnych wyrobów kaletniczych; produkcja wyrobów rymarskich</v>
          </cell>
        </row>
        <row r="156">
          <cell r="A156" t="str">
            <v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> 16.10.Z Produkcja wyrobów tartacznych</v>
          </cell>
        </row>
        <row r="159">
          <cell r="A159" t="str">
            <v> 16.2  Produkcja wyrobów z drewna, korka, słomy i materiałów używanych do wyplatania</v>
          </cell>
        </row>
        <row r="160">
          <cell r="A160" t="str">
            <v> 16.21.Z Produkcja arkuszy fornirowych i płyt wykonanych na bazie drewna</v>
          </cell>
        </row>
        <row r="161">
          <cell r="A161" t="str">
            <v> 16.22.Z Produkcja gotowych parkietów podłogowych</v>
          </cell>
        </row>
        <row r="162">
          <cell r="A162" t="str">
            <v> 16.23.Z Produkcja pozostałych wyrobów stolarskich i ciesielskich dla budownictwa</v>
          </cell>
        </row>
        <row r="163">
          <cell r="A163" t="str">
            <v> 16.24.Z Produkcja opakowań drewnianych</v>
          </cell>
        </row>
        <row r="164">
          <cell r="A164" t="str">
            <v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> 17.1  Produkcja masy włóknistej, papieru i tektury</v>
          </cell>
        </row>
        <row r="167">
          <cell r="A167" t="str">
            <v> 17.11.Z Produkcja masy włóknistej</v>
          </cell>
        </row>
        <row r="168">
          <cell r="A168" t="str">
            <v> 17.12.Z Produkcja papieru i tektury</v>
          </cell>
        </row>
        <row r="169">
          <cell r="A169" t="str">
            <v> 17.2  Produkcja wyrobów z papieru i tektury</v>
          </cell>
        </row>
        <row r="170">
          <cell r="A170" t="str">
            <v> 17.21.Z Produkcja papieru falistego i tektury falistej oraz opakowań z papieru i tektury</v>
          </cell>
        </row>
        <row r="171">
          <cell r="A171" t="str">
            <v> 17.22.Z Produkcja artykułów gospodarstwa domowego, toaletowych i sanitarnych</v>
          </cell>
        </row>
        <row r="172">
          <cell r="A172" t="str">
            <v> 17.23.Z Produkcja artykułów piśmiennych</v>
          </cell>
        </row>
        <row r="173">
          <cell r="A173" t="str">
            <v> 17.24.Z Produkcja tapet</v>
          </cell>
        </row>
        <row r="174">
          <cell r="A174" t="str">
            <v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> 18.1  Drukowanie i działalność usługowa związana z poligrafią</v>
          </cell>
        </row>
        <row r="177">
          <cell r="A177" t="str">
            <v> 18.11.Z Drukowanie gazet</v>
          </cell>
        </row>
        <row r="178">
          <cell r="A178" t="str">
            <v> 18.12.Z Pozostałe drukowanie</v>
          </cell>
        </row>
        <row r="179">
          <cell r="A179" t="str">
            <v> 18.13.Z Działalność usługowa związana z przygotowywaniem do druku</v>
          </cell>
        </row>
        <row r="180">
          <cell r="A180" t="str">
            <v> 18.14.Z Introligatorstwo i podobne usługi</v>
          </cell>
        </row>
        <row r="181">
          <cell r="A181" t="str">
            <v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> 19.10.Z Wytwarzanie i przetwarzanie koksu</v>
          </cell>
        </row>
        <row r="184">
          <cell r="A184" t="str">
            <v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> 20.1  Produkcja podstawowych chemikaliów, nawozów i związków azotowych, tworzyw sztucznych i kauczuku syntetycznego w formach podstawowych</v>
          </cell>
        </row>
        <row r="187">
          <cell r="A187" t="str">
            <v> 20.11.Z Produkcja gazów technicznych</v>
          </cell>
        </row>
        <row r="188">
          <cell r="A188" t="str">
            <v> 20.12.Z Produkcja barwników i pigmentów</v>
          </cell>
        </row>
        <row r="189">
          <cell r="A189" t="str">
            <v> 20.13.Z Produkcja pozostałych podstawowych chemikaliów nieorganicznych</v>
          </cell>
        </row>
        <row r="190">
          <cell r="A190" t="str">
            <v> 20.14.Z Produkcja pozostałych podstawowych chemikaliów organicznych</v>
          </cell>
        </row>
        <row r="191">
          <cell r="A191" t="str">
            <v> 20.15.Z Produkcja nawozów i związków azotowych</v>
          </cell>
        </row>
        <row r="192">
          <cell r="A192" t="str">
            <v> 20.16.Z Produkcja tworzyw sztucznych w formach podstawowych</v>
          </cell>
        </row>
        <row r="193">
          <cell r="A193" t="str">
            <v> 20.17.Z Produkcja kauczuku syntetycznego w formach podstawowych</v>
          </cell>
        </row>
        <row r="194">
          <cell r="A194" t="str">
            <v> 20.20.Z Produkcja pestycydów i pozostałych środków agrochemicznych</v>
          </cell>
        </row>
        <row r="195">
          <cell r="A195" t="str">
            <v> 20.30.Z Produkcja farb, lakierów i podobnych powłok, farb drukarskich i mas uszczelniających</v>
          </cell>
        </row>
        <row r="196">
          <cell r="A196" t="str">
            <v> 20.4  Produkcja mydła i detergentów, środków myjących i czyszczących, wyrobów kosmetycznych i toaletowych</v>
          </cell>
        </row>
        <row r="197">
          <cell r="A197" t="str">
            <v> 20.41.Z Produkcja mydła i detergentów, środków myjących i czyszczących</v>
          </cell>
        </row>
        <row r="198">
          <cell r="A198" t="str">
            <v> 20.42.Z Produkcja wyrobów kosmetycznych i toaletowych</v>
          </cell>
        </row>
        <row r="199">
          <cell r="A199" t="str">
            <v> 20.5  Produkcja pozostałych wyrobów chemicznych</v>
          </cell>
        </row>
        <row r="200">
          <cell r="A200" t="str">
            <v> 20.51.Z Produkcja materiałów wybuchowych</v>
          </cell>
        </row>
        <row r="201">
          <cell r="A201" t="str">
            <v> 20.52.Z Produkcja klejów</v>
          </cell>
        </row>
        <row r="202">
          <cell r="A202" t="str">
            <v> 20.53.Z Produkcja olejków eterycznych</v>
          </cell>
        </row>
        <row r="203">
          <cell r="A203" t="str">
            <v> 20.59.Z Produkcja pozostałych wyrobów chemicznych, gdzie indziej niesklasyfikowana</v>
          </cell>
        </row>
        <row r="204">
          <cell r="A204" t="str">
            <v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> 21.10.Z Produkcja podstawowych substancji farmaceutycznych</v>
          </cell>
        </row>
        <row r="207">
          <cell r="A207" t="str">
            <v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> 22.1  Produkcja wyrobów z gumy</v>
          </cell>
        </row>
        <row r="210">
          <cell r="A210" t="str">
            <v> 22.11.Z Produkcja opon i dętek z gumy; bieżnikowanie i regenerowanie opon z gumy</v>
          </cell>
        </row>
        <row r="211">
          <cell r="A211" t="str">
            <v> 22.19.Z Produkcja pozostałych wyrobów z gumy</v>
          </cell>
        </row>
        <row r="212">
          <cell r="A212" t="str">
            <v> 22.2  Produkcja wyrobów z tworzyw sztucznych</v>
          </cell>
        </row>
        <row r="213">
          <cell r="A213" t="str">
            <v> 22.21.Z Produkcja płyt, arkuszy, rur i kształtowników z tworzyw sztucznych</v>
          </cell>
        </row>
        <row r="214">
          <cell r="A214" t="str">
            <v> 22.22.Z Produkcja opakowań z tworzyw sztucznych</v>
          </cell>
        </row>
        <row r="215">
          <cell r="A215" t="str">
            <v> 22.23.Z Produkcja wyrobów dla budownictwa z tworzyw sztucznych</v>
          </cell>
        </row>
        <row r="216">
          <cell r="A216" t="str">
            <v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> 23.1  Produkcja szkła i wyrobów ze szkła</v>
          </cell>
        </row>
        <row r="219">
          <cell r="A219" t="str">
            <v> 23.11.Z Produkcja szkła płaskiego</v>
          </cell>
        </row>
        <row r="220">
          <cell r="A220" t="str">
            <v> 23.12.Z Kształtowanie i obróbka szkła płaskiego</v>
          </cell>
        </row>
        <row r="221">
          <cell r="A221" t="str">
            <v> 23.13.Z Produkcja szkła gospodarczego</v>
          </cell>
        </row>
        <row r="222">
          <cell r="A222" t="str">
            <v> 23.14.Z Produkcja włókien szklanych</v>
          </cell>
        </row>
        <row r="223">
          <cell r="A223" t="str">
            <v> 23.19.Z Produkcja i obróbka pozostałego szkła, włączając szkło techniczne</v>
          </cell>
        </row>
        <row r="224">
          <cell r="A224" t="str">
            <v> 23.20.Z Produkcja wyrobów ogniotrwałych</v>
          </cell>
        </row>
        <row r="225">
          <cell r="A225" t="str">
            <v> 23.3  Produkcja ceramicznych materiałów budowlanych</v>
          </cell>
        </row>
        <row r="226">
          <cell r="A226" t="str">
            <v> 23.31.Z Produkcja ceramicznych kafli i płytek</v>
          </cell>
        </row>
        <row r="227">
          <cell r="A227" t="str">
            <v> 23.32.Z Produkcja cegieł, dachówek i materiałów budowlanych, z wypalanej gliny</v>
          </cell>
        </row>
        <row r="228">
          <cell r="A228" t="str">
            <v> 23.4  Produkcja pozostałych wyrobów z porcelany i ceramiki</v>
          </cell>
        </row>
        <row r="229">
          <cell r="A229" t="str">
            <v> 23.41.Z Produkcja ceramicznych wyrobów stołowych i ozdobnych</v>
          </cell>
        </row>
        <row r="230">
          <cell r="A230" t="str">
            <v> 23.42.Z Produkcja ceramicznych wyrobów sanitarnych</v>
          </cell>
        </row>
        <row r="231">
          <cell r="A231" t="str">
            <v> 23.43.Z Produkcja ceramicznych izolatorów i osłon izolacyjnych</v>
          </cell>
        </row>
        <row r="232">
          <cell r="A232" t="str">
            <v> 23.44.Z Produkcja pozostałych technicznych wyrobów ceramicznych</v>
          </cell>
        </row>
        <row r="233">
          <cell r="A233" t="str">
            <v> 23.49.Z Produkcja pozostałych wyrobów ceramicznych</v>
          </cell>
        </row>
        <row r="234">
          <cell r="A234" t="str">
            <v> 23.5  Produkcja cementu, wapna i gipsu</v>
          </cell>
        </row>
        <row r="235">
          <cell r="A235" t="str">
            <v> 23.51.Z Produkcja cementu</v>
          </cell>
        </row>
        <row r="236">
          <cell r="A236" t="str">
            <v> 23.52.Z Produkcja wapna i gipsu</v>
          </cell>
        </row>
        <row r="237">
          <cell r="A237" t="str">
            <v> 23.6  Produkcja wyrobów z betonu, cementu i gipsu</v>
          </cell>
        </row>
        <row r="238">
          <cell r="A238" t="str">
            <v> 23.61.Z Produkcja wyrobów budowlanych z betonu</v>
          </cell>
        </row>
        <row r="239">
          <cell r="A239" t="str">
            <v> 23.62.Z Produkcja wyrobów budowlanych z gipsu</v>
          </cell>
        </row>
        <row r="240">
          <cell r="A240" t="str">
            <v> 23.63.Z Produkcja masy betonowej prefabrykowanej</v>
          </cell>
        </row>
        <row r="241">
          <cell r="A241" t="str">
            <v> 23.64.Z Produkcja zaprawy murarskiej</v>
          </cell>
        </row>
        <row r="242">
          <cell r="A242" t="str">
            <v> 23.65.Z Produkcja cementu wzmocnionego włóknem</v>
          </cell>
        </row>
        <row r="243">
          <cell r="A243" t="str">
            <v> 23.69.Z Produkcja pozostałych wyrobów z betonu, gipsu i cementu</v>
          </cell>
        </row>
        <row r="244">
          <cell r="A244" t="str">
            <v> 23.70.Z Cięcie, formowanie i wykańczanie kamienia</v>
          </cell>
        </row>
        <row r="245">
          <cell r="A245" t="str">
            <v> 23.9  Produkcja wyrobów ściernych i pozostałych wyrobów z mineralnych surowców niemetalicznych, gdzie indziej niesklasyfikowana</v>
          </cell>
        </row>
        <row r="246">
          <cell r="A246" t="str">
            <v> 23.91.Z Produkcja wyrobów ściernych</v>
          </cell>
        </row>
        <row r="247">
          <cell r="A247" t="str">
            <v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> 24.10.Z Produkcja surówki, żelazostopów, żeliwa i stali oraz wyrobów hutniczych</v>
          </cell>
        </row>
        <row r="250">
          <cell r="A250" t="str">
            <v> 24.20.Z Produkcja rur, przewodów, kształtowników zamkniętych i łączników, ze stali</v>
          </cell>
        </row>
        <row r="251">
          <cell r="A251" t="str">
            <v> 24.3  Produkcja pozostałych wyrobów ze stali poddanej wstępnej obróbce</v>
          </cell>
        </row>
        <row r="252">
          <cell r="A252" t="str">
            <v> 24.31.Z Produkcja prętów ciągnionych na zimno</v>
          </cell>
        </row>
        <row r="253">
          <cell r="A253" t="str">
            <v> 24.32.Z Produkcja wyrobów płaskich walcowanych na zimno</v>
          </cell>
        </row>
        <row r="254">
          <cell r="A254" t="str">
            <v> 24.33.Z Produkcja wyrobów formowanych na zimno</v>
          </cell>
        </row>
        <row r="255">
          <cell r="A255" t="str">
            <v> 24.34.Z Produkcja drutu</v>
          </cell>
        </row>
        <row r="256">
          <cell r="A256" t="str">
            <v> 24.4  Produkcja metali szlachetnych i innych metali nieżelaznych</v>
          </cell>
        </row>
        <row r="257">
          <cell r="A257" t="str">
            <v> 24.41.Z Produkcja metali szlachetnych</v>
          </cell>
        </row>
        <row r="258">
          <cell r="A258" t="str">
            <v>  24.42 Produkcja aluminium</v>
          </cell>
        </row>
        <row r="259">
          <cell r="A259" t="str">
            <v> 24.42.A Produkcja aluminium hutniczego</v>
          </cell>
        </row>
        <row r="260">
          <cell r="A260" t="str">
            <v> 24.42.B Produkcja wyrobów z aluminium i stopów aluminium</v>
          </cell>
        </row>
        <row r="261">
          <cell r="A261" t="str">
            <v> 24.43.Z Produkcja ołowiu, cynku i cyny</v>
          </cell>
        </row>
        <row r="262">
          <cell r="A262" t="str">
            <v> 24.44.Z Produkcja miedzi</v>
          </cell>
        </row>
        <row r="263">
          <cell r="A263" t="str">
            <v> 24.45.Z Produkcja pozostałych metali nieżelaznych</v>
          </cell>
        </row>
        <row r="264">
          <cell r="A264" t="str">
            <v> 24.46.Z Wytwarzanie paliw jądrowych</v>
          </cell>
        </row>
        <row r="265">
          <cell r="A265" t="str">
            <v> 24.5  Odlewnictwo metali</v>
          </cell>
        </row>
        <row r="266">
          <cell r="A266" t="str">
            <v> 24.51.Z Odlewnictwo żeliwa</v>
          </cell>
        </row>
        <row r="267">
          <cell r="A267" t="str">
            <v> 24.52.Z Odlewnictwo staliwa</v>
          </cell>
        </row>
        <row r="268">
          <cell r="A268" t="str">
            <v> 24.53.Z Odlewnictwo metali lekkich</v>
          </cell>
        </row>
        <row r="269">
          <cell r="A269" t="str">
            <v>  24.54 Odlewnictwo pozostałych metali nieżelaznych</v>
          </cell>
        </row>
        <row r="270">
          <cell r="A270" t="str">
            <v> 24.54.A Odlewnictwo miedzi i stopów miedzi</v>
          </cell>
        </row>
        <row r="271">
          <cell r="A271" t="str">
            <v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> 25.1  Produkcja metalowych elementów konstrukcyjnych</v>
          </cell>
        </row>
        <row r="274">
          <cell r="A274" t="str">
            <v> 25.11.Z Produkcja konstrukcji metalowych i ich części</v>
          </cell>
        </row>
        <row r="275">
          <cell r="A275" t="str">
            <v> 25.12.Z Produkcja metalowych elementów stolarki budowlanej</v>
          </cell>
        </row>
        <row r="276">
          <cell r="A276" t="str">
            <v> 25.2  Produkcja zbiorników, cystern i pojemników metalowych</v>
          </cell>
        </row>
        <row r="277">
          <cell r="A277" t="str">
            <v> 25.21.Z Produkcja grzejników i kotłów centralnego ogrzewania</v>
          </cell>
        </row>
        <row r="278">
          <cell r="A278" t="str">
            <v> 25.29.Z Produkcja pozostałych zbiorników, cystern i pojemników metalowych</v>
          </cell>
        </row>
        <row r="279">
          <cell r="A279" t="str">
            <v> 25.30.Z Produkcja wytwornic pary, z wyłączeniem kotłów do centralnego ogrzewania gorącą wodą</v>
          </cell>
        </row>
        <row r="280">
          <cell r="A280" t="str">
            <v> 25.40.Z Produkcja broni i amunicji</v>
          </cell>
        </row>
        <row r="281">
          <cell r="A281" t="str">
            <v> 25.50.Z Kucie, prasowanie, wytłaczanie i walcowanie metali; metalurgia proszków</v>
          </cell>
        </row>
        <row r="282">
          <cell r="A282" t="str">
            <v> 25.6  Obróbka metali i nakładanie powłok na metale; obróbka mechaniczna elementów metalowych</v>
          </cell>
        </row>
        <row r="283">
          <cell r="A283" t="str">
            <v> 25.61.Z Obróbka metali i nakładanie powłok na metale</v>
          </cell>
        </row>
        <row r="284">
          <cell r="A284" t="str">
            <v> 25.62.Z Obróbka mechaniczna elementów metalowych</v>
          </cell>
        </row>
        <row r="285">
          <cell r="A285" t="str">
            <v> 25.7  Produkcja wyrobów nożowniczych, sztućców, narzędzi i wyrobów metalowych ogólnego przeznaczenia</v>
          </cell>
        </row>
        <row r="286">
          <cell r="A286" t="str">
            <v> 25.71.Z Produkcja wyrobów nożowniczych i sztućców</v>
          </cell>
        </row>
        <row r="287">
          <cell r="A287" t="str">
            <v> 25.72.Z Produkcja zamków i zawiasów</v>
          </cell>
        </row>
        <row r="288">
          <cell r="A288" t="str">
            <v> 25.73.Z Produkcja narzędzi</v>
          </cell>
        </row>
        <row r="289">
          <cell r="A289" t="str">
            <v> 25.9  Produkcja pozostałych gotowych wyrobów metalowych</v>
          </cell>
        </row>
        <row r="290">
          <cell r="A290" t="str">
            <v> 25.91.Z Produkcja pojemników metalowych</v>
          </cell>
        </row>
        <row r="291">
          <cell r="A291" t="str">
            <v> 25.92.Z Produkcja opakowań z metali</v>
          </cell>
        </row>
        <row r="292">
          <cell r="A292" t="str">
            <v> 25.93.Z Produkcja wyrobów z drutu, łańcuchów i sprężyn</v>
          </cell>
        </row>
        <row r="293">
          <cell r="A293" t="str">
            <v> 25.94.Z Produkcja złączy i śrub</v>
          </cell>
        </row>
        <row r="294">
          <cell r="A294" t="str">
            <v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> 26.1  Produkcja elektronicznych elementów i obwodów drukowanych</v>
          </cell>
        </row>
        <row r="297">
          <cell r="A297" t="str">
            <v> 26.11.Z Produkcja elementów elektronicznych</v>
          </cell>
        </row>
        <row r="298">
          <cell r="A298" t="str">
            <v> 26.12.Z Produkcja elektronicznych obwodów drukowanych</v>
          </cell>
        </row>
        <row r="299">
          <cell r="A299" t="str">
            <v> 26.20.Z Produkcja komputerów i urządzeń peryferyjnych</v>
          </cell>
        </row>
        <row r="300">
          <cell r="A300" t="str">
            <v> 26.30.Z Produkcja sprzętu (tele)komunikacyjnego</v>
          </cell>
        </row>
        <row r="301">
          <cell r="A301" t="str">
            <v> 26.40.Z Produkcja elektronicznego sprzętu powszechnego użytku</v>
          </cell>
        </row>
        <row r="302">
          <cell r="A302" t="str">
            <v> 26.5  Produkcja instrumentów i przyrządów pomiarowych, kontrolnych i nawigacyjnych; produkcja zegarków i zegarów</v>
          </cell>
        </row>
        <row r="303">
          <cell r="A303" t="str">
            <v> 26.51.Z Produkcja instrumentów i przyrządów pomiarowych, kontrolnych i nawigacyjnych</v>
          </cell>
        </row>
        <row r="304">
          <cell r="A304" t="str">
            <v> 26.52.Z Produkcja zegarków i zegarów</v>
          </cell>
        </row>
        <row r="305">
          <cell r="A305" t="str">
            <v> 26.60.Z Produkcja urządzeń napromieniowujących, sprzętu elektromedycznego i elektroterapeutycznego</v>
          </cell>
        </row>
        <row r="306">
          <cell r="A306" t="str">
            <v> 26.70.Z Produkcja instrumentów optycznych i sprzętu fotograficznego</v>
          </cell>
        </row>
        <row r="307">
          <cell r="A307" t="str">
            <v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> 27.1  Produkcja elektrycznych silników, prądnic, transformatorów, aparatury rozdzielczej i sterowniczej energii elektrycznej</v>
          </cell>
        </row>
        <row r="310">
          <cell r="A310" t="str">
            <v> 27.11.Z Produkcja elektrycznych silników, prądnic i transformatorów</v>
          </cell>
        </row>
        <row r="311">
          <cell r="A311" t="str">
            <v> 27.12.Z Produkcja aparatury rozdzielczej i sterowniczej energii elektrycznej</v>
          </cell>
        </row>
        <row r="312">
          <cell r="A312" t="str">
            <v> 27.20.Z Produkcja baterii i akumulatorów</v>
          </cell>
        </row>
        <row r="313">
          <cell r="A313" t="str">
            <v> 27.3  Produkcja izolowanych przewodów i kabli oraz sprzętu instalacyjnego</v>
          </cell>
        </row>
        <row r="314">
          <cell r="A314" t="str">
            <v> 27.31.Z Produkcja kabli światłowodowych</v>
          </cell>
        </row>
        <row r="315">
          <cell r="A315" t="str">
            <v> 27.32.Z Produkcja pozostałych elektronicznych i elektrycznych przewodów i kabli</v>
          </cell>
        </row>
        <row r="316">
          <cell r="A316" t="str">
            <v> 27.33.Z Produkcja sprzętu instalacyjnego</v>
          </cell>
        </row>
        <row r="317">
          <cell r="A317" t="str">
            <v> 27.40.Z Produkcja elektrycznego sprzętu oświetleniowego</v>
          </cell>
        </row>
        <row r="318">
          <cell r="A318" t="str">
            <v> 27.5  Produkcja sprzętu gospodarstwa domowego</v>
          </cell>
        </row>
        <row r="319">
          <cell r="A319" t="str">
            <v> 27.51.Z Produkcja elektrycznego sprzętu gospodarstwa domowego</v>
          </cell>
        </row>
        <row r="320">
          <cell r="A320" t="str">
            <v> 27.52.Z Produkcja nieelektrycznego sprzętu gospodarstwa domowego</v>
          </cell>
        </row>
        <row r="321">
          <cell r="A321" t="str">
            <v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> 28.1  Produkcja maszyn ogólnego przeznaczenia</v>
          </cell>
        </row>
        <row r="324">
          <cell r="A324" t="str">
            <v> 28.11.Z Produkcja silników i turbin, z wyłączeniem silników lotniczych, samochodowych i motocyklowych</v>
          </cell>
        </row>
        <row r="325">
          <cell r="A325" t="str">
            <v> 28.12.Z Produkcja sprzętu i wyposażenia do napędu hydraulicznego i pneumatycznego</v>
          </cell>
        </row>
        <row r="326">
          <cell r="A326" t="str">
            <v> 28.13.Z Produkcja pozostałych pomp i sprężarek</v>
          </cell>
        </row>
        <row r="327">
          <cell r="A327" t="str">
            <v> 28.14.Z Produkcja pozostałych kurków i zaworów</v>
          </cell>
        </row>
        <row r="328">
          <cell r="A328" t="str">
            <v> 28.15.Z Produkcja łożysk, kół zębatych, przekładni zębatych i elementów napędowych</v>
          </cell>
        </row>
        <row r="329">
          <cell r="A329" t="str">
            <v> 28.2  Produkcja pozostałych maszyn ogólnego przeznaczenia</v>
          </cell>
        </row>
        <row r="330">
          <cell r="A330" t="str">
            <v> 28.21.Z Produkcja pieców, palenisk i palników piecowych</v>
          </cell>
        </row>
        <row r="331">
          <cell r="A331" t="str">
            <v> 28.22.Z Produkcja urządzeń dźwigowych i chwytaków</v>
          </cell>
        </row>
        <row r="332">
          <cell r="A332" t="str">
            <v> 28.23.Z Produkcja maszyn i sprzętu biurowego, z wyłączeniem komputerów i urządzeń peryferyjnych</v>
          </cell>
        </row>
        <row r="333">
          <cell r="A333" t="str">
            <v> 28.24.Z Produkcja narzędzi ręcznych mechanicznych</v>
          </cell>
        </row>
        <row r="334">
          <cell r="A334" t="str">
            <v> 28.25.Z Produkcja przemysłowych urządzeń chłodniczych i wentylacyjnych</v>
          </cell>
        </row>
        <row r="335">
          <cell r="A335" t="str">
            <v> 28.29.Z Produkcja pozostałych maszyn ogólnego przeznaczenia, gdzie indziej niesklasyfikowana</v>
          </cell>
        </row>
        <row r="336">
          <cell r="A336" t="str">
            <v> 28.30.Z Produkcja maszyn dla rolnictwa i leśnictwa</v>
          </cell>
        </row>
        <row r="337">
          <cell r="A337" t="str">
            <v> 28.4  Produkcja maszyn i narzędzi mechanicznych</v>
          </cell>
        </row>
        <row r="338">
          <cell r="A338" t="str">
            <v> 28.41.Z Produkcja maszyn do obróbki metalu</v>
          </cell>
        </row>
        <row r="339">
          <cell r="A339" t="str">
            <v> 28.49.Z Produkcja pozostałych narzędzi mechanicznych</v>
          </cell>
        </row>
        <row r="340">
          <cell r="A340" t="str">
            <v> 28.9  Produkcja pozostałych maszyn specjalnego przeznaczenia</v>
          </cell>
        </row>
        <row r="341">
          <cell r="A341" t="str">
            <v> 28.91.Z Produkcja maszyn dla metalurgii</v>
          </cell>
        </row>
        <row r="342">
          <cell r="A342" t="str">
            <v> 28.92.Z Produkcja maszyn dla górnictwa i do wydobywania oraz budownictwa</v>
          </cell>
        </row>
        <row r="343">
          <cell r="A343" t="str">
            <v> 28.93.Z Produkcja maszyn stosowanych w przetwórstwie żywności, tytoniu i produkcji napojów</v>
          </cell>
        </row>
        <row r="344">
          <cell r="A344" t="str">
            <v> 28.94.Z Produkcja maszyn dla przemysłu tekstylnego, odzieżowego i skórzanego</v>
          </cell>
        </row>
        <row r="345">
          <cell r="A345" t="str">
            <v> 28.95.Z Produkcja maszyn dla przemysłu papierniczego</v>
          </cell>
        </row>
        <row r="346">
          <cell r="A346" t="str">
            <v> 28.96.Z Produkcja maszyn do obróbki gumy lub tworzyw sztucznych oraz wytwarzania wyrobów z tych materiałów</v>
          </cell>
        </row>
        <row r="347">
          <cell r="A347" t="str">
            <v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> 29.1 29.10 Produkcja pojazdów samochodowych, z wyłączeniem motocykli</v>
          </cell>
        </row>
        <row r="350">
          <cell r="A350" t="str">
            <v> 29.10.A Produkcja silników do pojazdów samochodowych (z wyłączeniem motocykli) oraz do ciągników rolniczych</v>
          </cell>
        </row>
        <row r="351">
          <cell r="A351" t="str">
            <v> 29.10.B Produkcja samochodów osobowych</v>
          </cell>
        </row>
        <row r="352">
          <cell r="A352" t="str">
            <v> 29.10.C Produkcja autobusów</v>
          </cell>
        </row>
        <row r="353">
          <cell r="A353" t="str">
            <v> 29.10.D Produkcja pojazdów samochodowych przeznaczonych do przewozu towarów</v>
          </cell>
        </row>
        <row r="354">
          <cell r="A354" t="str">
            <v> 29.10.E Produkcja pozostałych pojazdów samochodowych, z wyłączeniem motocykli </v>
          </cell>
        </row>
        <row r="355">
          <cell r="A355" t="str">
            <v> 29.20.Z Produkcja nadwozi do pojazdów silnikowych; produkcja przyczep i naczep</v>
          </cell>
        </row>
        <row r="356">
          <cell r="A356" t="str">
            <v> 29.3  Produkcja części i akcesoriów do pojazdów silnikowych</v>
          </cell>
        </row>
        <row r="357">
          <cell r="A357" t="str">
            <v> 29.31.Z Produkcja wyposażenia elektrycznego i elektronicznego do pojazdów silnikowych</v>
          </cell>
        </row>
        <row r="358">
          <cell r="A358" t="str">
            <v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> 30.1  Produkcja statków i łodzi</v>
          </cell>
        </row>
        <row r="361">
          <cell r="A361" t="str">
            <v> 30.11.Z Produkcja statków i konstrukcji pływających</v>
          </cell>
        </row>
        <row r="362">
          <cell r="A362" t="str">
            <v> 30.12.Z Produkcja łodzi wycieczkowych i sportowych</v>
          </cell>
        </row>
        <row r="363">
          <cell r="A363" t="str">
            <v> 30.20.Z Produkcja lokomotyw kolejowych oraz taboru szynowego</v>
          </cell>
        </row>
        <row r="364">
          <cell r="A364" t="str">
            <v> 30.30.Z Produkcja statków powietrznych, statków kosmicznych i podobnych maszyn</v>
          </cell>
        </row>
        <row r="365">
          <cell r="A365" t="str">
            <v> 30.40.Z Produkcja wojskowych pojazdów bojowych</v>
          </cell>
        </row>
        <row r="366">
          <cell r="A366" t="str">
            <v> 30.9  Produkcja sprzętu transportowego, gdzie indziej niesklasyfikowana</v>
          </cell>
        </row>
        <row r="367">
          <cell r="A367" t="str">
            <v> 30.91.Z Produkcja motocykli</v>
          </cell>
        </row>
        <row r="368">
          <cell r="A368" t="str">
            <v> 30.92.Z Produkcja rowerów i wózków inwalidzkich</v>
          </cell>
        </row>
        <row r="369">
          <cell r="A369" t="str">
            <v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> 31.01.Z Produkcja mebli biurowych i sklepowych</v>
          </cell>
        </row>
        <row r="372">
          <cell r="A372" t="str">
            <v> 31.02.Z Produkcja mebli kuchennych</v>
          </cell>
        </row>
        <row r="373">
          <cell r="A373" t="str">
            <v> 31.03.Z Produkcja materaców</v>
          </cell>
        </row>
        <row r="374">
          <cell r="A374" t="str">
            <v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> 32.1  Produkcja wyrobów jubilerskich, biżuterii i podobnych wyrobów</v>
          </cell>
        </row>
        <row r="377">
          <cell r="A377" t="str">
            <v> 32.11.Z Produkcja monet</v>
          </cell>
        </row>
        <row r="378">
          <cell r="A378" t="str">
            <v> 32.12.Z Produkcja wyrobów jubilerskich i podobnych</v>
          </cell>
        </row>
        <row r="379">
          <cell r="A379" t="str">
            <v> 32.13.Z Produkcja sztucznej biżuterii i wyrobów podobnych</v>
          </cell>
        </row>
        <row r="380">
          <cell r="A380" t="str">
            <v> 32.20.Z Produkcja instrumentów muzycznych</v>
          </cell>
        </row>
        <row r="381">
          <cell r="A381" t="str">
            <v> 32.30.Z Produkcja sprzętu sportowego</v>
          </cell>
        </row>
        <row r="382">
          <cell r="A382" t="str">
            <v> 32.40.Z Produkcja gier i zabawek</v>
          </cell>
        </row>
        <row r="383">
          <cell r="A383" t="str">
            <v> 32.50.Z Produkcja urządzeń, instrumentów oraz wyrobów medycznych, włączając dentystyczne</v>
          </cell>
        </row>
        <row r="384">
          <cell r="A384" t="str">
            <v> 32.9  Produkcja wyrobów, gdzie indziej niesklasyfikowana</v>
          </cell>
        </row>
        <row r="385">
          <cell r="A385" t="str">
            <v> 32.91.Z Produkcja mioteł, szczotek i pędzli</v>
          </cell>
        </row>
        <row r="386">
          <cell r="A386" t="str">
            <v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> 33.1  Naprawa i konserwacja metalowych wyrobów gotowych, maszyn i urządzeń</v>
          </cell>
        </row>
        <row r="389">
          <cell r="A389" t="str">
            <v> 33.11.Z Naprawa i konserwacja metalowych wyrobów gotowych</v>
          </cell>
        </row>
        <row r="390">
          <cell r="A390" t="str">
            <v> 33.12.Z Naprawa i konserwacja maszyn</v>
          </cell>
        </row>
        <row r="391">
          <cell r="A391" t="str">
            <v> 33.13.Z Naprawa i konserwacja urządzeń elektronicznych i optycznych</v>
          </cell>
        </row>
        <row r="392">
          <cell r="A392" t="str">
            <v> 33.14.Z Naprawa i konserwacja urządzeń elektrycznych</v>
          </cell>
        </row>
        <row r="393">
          <cell r="A393" t="str">
            <v> 33.15.Z Naprawa i konserwacja statków i łodzi</v>
          </cell>
        </row>
        <row r="394">
          <cell r="A394" t="str">
            <v> 33.16.Z Naprawa i konserwacja statków powietrznych i statków kosmicznych</v>
          </cell>
        </row>
        <row r="395">
          <cell r="A395" t="str">
            <v> 33.17.Z Naprawa i konserwacja pozostałego sprzętu transportowego</v>
          </cell>
        </row>
        <row r="396">
          <cell r="A396" t="str">
            <v> 33.19.Z Naprawa i konserwacja pozostałego sprzętu i wyposażenia</v>
          </cell>
        </row>
        <row r="397">
          <cell r="A397" t="str">
            <v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> 35.1  Wytwarzanie, przesyłanie, dystrybucja i handel energią elektryczną</v>
          </cell>
        </row>
        <row r="401">
          <cell r="A401" t="str">
            <v> 35.11.Z Wytwarzanie energii elektrycznej</v>
          </cell>
        </row>
        <row r="402">
          <cell r="A402" t="str">
            <v> 35.12.Z Przesyłanie energii elektrycznej</v>
          </cell>
        </row>
        <row r="403">
          <cell r="A403" t="str">
            <v> 35.13.Z Dystrybucja energii elektrycznej</v>
          </cell>
        </row>
        <row r="404">
          <cell r="A404" t="str">
            <v> 35.14.Z Handel energią elektryczną</v>
          </cell>
        </row>
        <row r="405">
          <cell r="A405" t="str">
            <v> 35.2  Wytwarzanie paliw gazowych; dystrybucja i handel paliwami gazowymi w systemie sieciowym</v>
          </cell>
        </row>
        <row r="406">
          <cell r="A406" t="str">
            <v> 35.21.Z Wytwarzanie paliw gazowych</v>
          </cell>
        </row>
        <row r="407">
          <cell r="A407" t="str">
            <v> 35.22.Z Dystrybucja paliw gazowych w systemie sieciowym</v>
          </cell>
        </row>
        <row r="408">
          <cell r="A408" t="str">
            <v> 35.23.Z Handel paliwami gazowymi w systemie sieciowym</v>
          </cell>
        </row>
        <row r="409">
          <cell r="A409" t="str">
            <v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> 36.00.Z POBÓR, UZDATNIANIE I DOSTARCZANIE WODY</v>
          </cell>
        </row>
        <row r="412">
          <cell r="A412" t="str">
            <v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>   PRZETWARZANIEM I UNIESZKODLIWIANIEM ODPADÓW;</v>
          </cell>
        </row>
        <row r="415">
          <cell r="A415" t="str">
            <v>   ODZYSK SUROWCÓW</v>
          </cell>
        </row>
        <row r="416">
          <cell r="A416" t="str">
            <v> 38.1  Zbieranie odpadów</v>
          </cell>
        </row>
        <row r="417">
          <cell r="A417" t="str">
            <v> 38.11.Z Zbieranie odpadów innych niż niebezpieczne</v>
          </cell>
        </row>
        <row r="418">
          <cell r="A418" t="str">
            <v> 38.12.Z Zbieranie odpadów niebezpiecznych</v>
          </cell>
        </row>
        <row r="419">
          <cell r="A419" t="str">
            <v> 38.2  Przetwarzanie i unieszkodliwianie odpadów</v>
          </cell>
        </row>
        <row r="420">
          <cell r="A420" t="str">
            <v> 38.21.Z Obróbka i usuwanie odpadów innych niż niebezpieczne</v>
          </cell>
        </row>
        <row r="421">
          <cell r="A421" t="str">
            <v> 38.22.Z Przetwarzanie i unieszkodliwianie odpadów niebezpiecznych</v>
          </cell>
        </row>
        <row r="422">
          <cell r="A422" t="str">
            <v> 38.3  Odzysk surowców</v>
          </cell>
        </row>
        <row r="423">
          <cell r="A423" t="str">
            <v> 38.31.Z Demontaż wyrobów zużytych</v>
          </cell>
        </row>
        <row r="424">
          <cell r="A424" t="str">
            <v> 38.32.Z Odzysk surowców z materiałów segregowanych</v>
          </cell>
        </row>
        <row r="425">
          <cell r="A425" t="str">
            <v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> 41.10.Z Realizacja projektów budowlanych związanych ze wznoszeniem budynków</v>
          </cell>
        </row>
        <row r="429">
          <cell r="A429" t="str">
            <v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> 42.1  Roboty związane z budową dróg kołowych i szynowych</v>
          </cell>
        </row>
        <row r="432">
          <cell r="A432" t="str">
            <v> 42.11.Z Roboty związane z budową dróg i autostrad</v>
          </cell>
        </row>
        <row r="433">
          <cell r="A433" t="str">
            <v> 42.12.Z Roboty związane z budową dróg szynowych i kolei podziemnej</v>
          </cell>
        </row>
        <row r="434">
          <cell r="A434" t="str">
            <v> 42.13.Z Roboty związane z budową mostów i tuneli</v>
          </cell>
        </row>
        <row r="435">
          <cell r="A435" t="str">
            <v> 42.2  Roboty związane z budową rurociągów, linii telekomunikacyjnych i elektroenergetycznych</v>
          </cell>
        </row>
        <row r="436">
          <cell r="A436" t="str">
            <v> 42.21.Z Roboty związane z budową rurociągów przesyłowych i sieci rozdzielczych</v>
          </cell>
        </row>
        <row r="437">
          <cell r="A437" t="str">
            <v> 42.22.Z Roboty związane z budową linii telekomunikacyjnych i elektroenergetycznych</v>
          </cell>
        </row>
        <row r="438">
          <cell r="A438" t="str">
            <v> 42.9  Roboty związane z budową pozostałych obiektów inżynierii lądowej i wodnej</v>
          </cell>
        </row>
        <row r="439">
          <cell r="A439" t="str">
            <v> 42.91.Z Roboty związane z budową obiektów inżynierii wodnej</v>
          </cell>
        </row>
        <row r="440">
          <cell r="A440" t="str">
            <v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> 43.1  Rozbiórka i przygotowanie terenu pod budowę</v>
          </cell>
        </row>
        <row r="443">
          <cell r="A443" t="str">
            <v> 43.11.Z Rozbiórka i burzenie obiektów budowlanych</v>
          </cell>
        </row>
        <row r="444">
          <cell r="A444" t="str">
            <v> 43.12.Z Przygotowanie terenu pod budowę</v>
          </cell>
        </row>
        <row r="445">
          <cell r="A445" t="str">
            <v> 43.13.Z Wykonywanie wykopów i wierceń geologiczno-inżynierskich</v>
          </cell>
        </row>
        <row r="446">
          <cell r="A446" t="str">
            <v> 43.2  Wykonywanie instalacji elektrycznych, wodno-kanalizacyjnych i pozostałych instalacji budowlanych</v>
          </cell>
        </row>
        <row r="447">
          <cell r="A447" t="str">
            <v> 43.21.Z Wykonywanie instalacji elektrycznych</v>
          </cell>
        </row>
        <row r="448">
          <cell r="A448" t="str">
            <v> 43.22.Z Wykonywanie instalacji wodno-kanalizacyjnych, cieplnych, gazowych i klimatyzacyjnych </v>
          </cell>
        </row>
        <row r="449">
          <cell r="A449" t="str">
            <v> 43.29.Z Wykonywanie pozostałych instalacji budowlanych</v>
          </cell>
        </row>
        <row r="450">
          <cell r="A450" t="str">
            <v> 43.3  Wykonywanie robót budowlanych wykończeniowych</v>
          </cell>
        </row>
        <row r="451">
          <cell r="A451" t="str">
            <v> 43.31.Z Tynkowanie</v>
          </cell>
        </row>
        <row r="452">
          <cell r="A452" t="str">
            <v> 43.32.Z Zakładanie stolarki budowlanej</v>
          </cell>
        </row>
        <row r="453">
          <cell r="A453" t="str">
            <v> 43.33.Z Posadzkarstwo; tapetowanie i oblicowywanie ścian</v>
          </cell>
        </row>
        <row r="454">
          <cell r="A454" t="str">
            <v> 43.34.Z Malowanie i szklenie</v>
          </cell>
        </row>
        <row r="455">
          <cell r="A455" t="str">
            <v> 43.39.Z Wykonywanie pozostałych robót budowlanych wykończeniowych</v>
          </cell>
        </row>
        <row r="456">
          <cell r="A456" t="str">
            <v> 43.9  Pozostałe specjalistyczne roboty budowlane</v>
          </cell>
        </row>
        <row r="457">
          <cell r="A457" t="str">
            <v> 43.91.Z Wykonywanie konstrukcji i pokryć dachowych</v>
          </cell>
        </row>
        <row r="458">
          <cell r="A458" t="str">
            <v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> 45.1  Sprzedaż hurtowa i detaliczna pojazdów samochodowych, z wyłączeniem motocykli</v>
          </cell>
        </row>
        <row r="462">
          <cell r="A462" t="str">
            <v> 45.11.Z Sprzedaż hurtowa i detaliczna samochodów osobowych i furgonetek</v>
          </cell>
        </row>
        <row r="463">
          <cell r="A463" t="str">
            <v> 45.19.Z Sprzedaż hurtowa i detaliczna pozostałych pojazdów samochodowych, z wyłączeniem motocykli</v>
          </cell>
        </row>
        <row r="464">
          <cell r="A464" t="str">
            <v> 45.20.Z Konserwacja i naprawa pojazdów samochodowych, z wyłączeniem motocykli</v>
          </cell>
        </row>
        <row r="465">
          <cell r="A465" t="str">
            <v> 45.3  Sprzedaż hurtowa i detaliczna części i akcesoriów do pojazdów samochodowych, z wyłączeniem motocykli</v>
          </cell>
        </row>
        <row r="466">
          <cell r="A466" t="str">
            <v> 45.31.Z Sprzedaż hurtowa części i akcesoriów do pojazdów samochodowych, z wyłączeniem motocykli</v>
          </cell>
        </row>
        <row r="467">
          <cell r="A467" t="str">
            <v> 45.32.Z Sprzedaż detaliczna części i akcesoriów do pojazdów samochodowych, z wyłączeniem motocykli</v>
          </cell>
        </row>
        <row r="468">
          <cell r="A468" t="str">
            <v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> 46.1  Sprzedaż hurtowa realizowana na zlecenie</v>
          </cell>
        </row>
        <row r="471">
          <cell r="A471" t="str">
            <v> 46.11.Z Działalność agentów zajmujących się sprzedażą płodów rolnych, żywych zwierząt, surowców dla przemysłu tekstylnego i półproduktów</v>
          </cell>
        </row>
        <row r="472">
          <cell r="A472" t="str">
            <v> 46.12.Z Działalność agentów zajmujących się sprzedażą paliw, rud, metali i chemikaliów przemysłowych</v>
          </cell>
        </row>
        <row r="473">
          <cell r="A473" t="str">
            <v> 46.13.Z Działalność agentów zajmujących się sprzedażą drewna i materiałów budowlanych</v>
          </cell>
        </row>
        <row r="474">
          <cell r="A474" t="str">
            <v> 46.14.Z Działalność agentów zajmujących się sprzedażą maszyn, urządzeń przemysłowych, statków i samolotów</v>
          </cell>
        </row>
        <row r="475">
          <cell r="A475" t="str">
            <v> 46.15.Z Działalność agentów zajmujących się sprzedażą mebli, artykułów gospodarstwa domowego i drobnych wyrobów metalowych</v>
          </cell>
        </row>
        <row r="476">
          <cell r="A476" t="str">
            <v> 46.16.Z Działalność agentów zajmujących się sprzedażą wyrobów tekstylnych, odzieży, wyrobów futrzarskich, obuwia i artykułów skórzanych</v>
          </cell>
        </row>
        <row r="477">
          <cell r="A477" t="str">
            <v> 46.17.Z Działalność agentów zajmujących się sprzedażą żywności, napojów i wyrobów tytoniowych</v>
          </cell>
        </row>
        <row r="478">
          <cell r="A478" t="str">
            <v> 46.18.Z Działalność agentów specjalizujących się w sprzedaży pozostałych określonych towarów</v>
          </cell>
        </row>
        <row r="479">
          <cell r="A479" t="str">
            <v> 46.19.Z Działalność agentów zajmujących się sprzedażą towarów różnego rodzaju</v>
          </cell>
        </row>
        <row r="480">
          <cell r="A480" t="str">
            <v> 46.2  Sprzedaż hurtowa płodów rolnych i żywych zwierząt</v>
          </cell>
        </row>
        <row r="481">
          <cell r="A481" t="str">
            <v> 46.21.Z Sprzedaż hurtowa zboża, nieprzetworzonego tytoniu, nasion i pasz dla zwierząt</v>
          </cell>
        </row>
        <row r="482">
          <cell r="A482" t="str">
            <v> 46.22.Z Sprzedaż hurtowa kwiatów i roślin</v>
          </cell>
        </row>
        <row r="483">
          <cell r="A483" t="str">
            <v> 46.23.Z Sprzedaż hurtowa żywych zwierząt</v>
          </cell>
        </row>
        <row r="484">
          <cell r="A484" t="str">
            <v> 46.24.Z Sprzedaż hurtowa skór</v>
          </cell>
        </row>
        <row r="485">
          <cell r="A485" t="str">
            <v> 46.3  Sprzedaż hurtowa żywności, napojów i wyrobów tytoniowych</v>
          </cell>
        </row>
        <row r="486">
          <cell r="A486" t="str">
            <v> 46.31.Z Sprzedaż hurtowa owoców i warzyw</v>
          </cell>
        </row>
        <row r="487">
          <cell r="A487" t="str">
            <v> 46.32.Z Sprzedaż hurtowa mięsa i wyrobów z mięsa</v>
          </cell>
        </row>
        <row r="488">
          <cell r="A488" t="str">
            <v> 46.33.Z Sprzedaż hurtowa mleka, wyrobów mleczarskich, jaj, olejów i tłuszczów jadalnych</v>
          </cell>
        </row>
        <row r="489">
          <cell r="A489" t="str">
            <v>  46.34 Sprzedaż hurtowa napojów alkoholowych i bezalkoholowych</v>
          </cell>
        </row>
        <row r="490">
          <cell r="A490" t="str">
            <v> 46.34.A Sprzedaż hurtowa napojów alkoholowych</v>
          </cell>
        </row>
        <row r="491">
          <cell r="A491" t="str">
            <v> 46.34.B Sprzedaż hurtowa napojów bezalkoholowych</v>
          </cell>
        </row>
        <row r="492">
          <cell r="A492" t="str">
            <v> 46.35.Z Sprzedaż hurtowa wyrobów tytoniowych</v>
          </cell>
        </row>
        <row r="493">
          <cell r="A493" t="str">
            <v> 46.36.Z Sprzedaż hurtowa cukru, czekolady, wyrobów cukierniczych i piekarskich</v>
          </cell>
        </row>
        <row r="494">
          <cell r="A494" t="str">
            <v> 46.37.Z Sprzedaż hurtowa herbaty, kawy, kakao i przypraw</v>
          </cell>
        </row>
        <row r="495">
          <cell r="A495" t="str">
            <v> 46.38.Z Sprzedaż hurtowa pozostałej żywności, włączając ryby, skorupiaki i mięczaki</v>
          </cell>
        </row>
        <row r="496">
          <cell r="A496" t="str">
            <v> 46.39.Z Sprzedaż hurtowa niewyspecjalizowana żywności, napojów i wyrobów tytoniowych</v>
          </cell>
        </row>
        <row r="497">
          <cell r="A497" t="str">
            <v> 46.4  Sprzedaż hurtowa artykułów użytku domowego</v>
          </cell>
        </row>
        <row r="498">
          <cell r="A498" t="str">
            <v> 46.41.Z Sprzedaż hurtowa wyrobów tekstylnych</v>
          </cell>
        </row>
        <row r="499">
          <cell r="A499" t="str">
            <v> 46.42.Z Sprzedaż hurtowa odzieży i obuwia</v>
          </cell>
        </row>
        <row r="500">
          <cell r="A500" t="str">
            <v> 46.43.Z Sprzedaż hurtowa elektrycznych artykułów użytku domowego</v>
          </cell>
        </row>
        <row r="501">
          <cell r="A501" t="str">
            <v> 46.44.Z Sprzedaż hurtowa wyrobów porcelanowych, ceramicznych i szklanych oraz środków czyszczących</v>
          </cell>
        </row>
        <row r="502">
          <cell r="A502" t="str">
            <v> 46.45.Z Sprzedaż hurtowa perfum i kosmetyków</v>
          </cell>
        </row>
        <row r="503">
          <cell r="A503" t="str">
            <v> 46.46.Z Sprzedaż hurtowa wyrobów farmaceutycznych i medycznych</v>
          </cell>
        </row>
        <row r="504">
          <cell r="A504" t="str">
            <v> 46.47.Z Sprzedaż hurtowa mebli, dywanów i sprzętu oświetleniowego</v>
          </cell>
        </row>
        <row r="505">
          <cell r="A505" t="str">
            <v> 46.48.Z Sprzedaż hurtowa zegarków, zegarów i biżuterii</v>
          </cell>
        </row>
        <row r="506">
          <cell r="A506" t="str">
            <v> 46.49.Z Sprzedaż hurtowa pozostałych artykułów użytku domowego</v>
          </cell>
        </row>
        <row r="507">
          <cell r="A507" t="str">
            <v> 46.5  Sprzedaż hurtowa narzędzi technologii informacyjnej i komunikacyjnej</v>
          </cell>
        </row>
        <row r="508">
          <cell r="A508" t="str">
            <v> 46.51.Z Sprzedaż hurtowa komputerów, urządzeń peryferyjnych i oprogramowania</v>
          </cell>
        </row>
        <row r="509">
          <cell r="A509" t="str">
            <v> 46.52.Z Sprzedaż hurtowa sprzętu elektronicznego i telekomunikacyjnego oraz części do niego</v>
          </cell>
        </row>
        <row r="510">
          <cell r="A510" t="str">
            <v> 46.6  Sprzedaż hurtowa maszyn, urządzeń i dodatkowego wyposażenia</v>
          </cell>
        </row>
        <row r="511">
          <cell r="A511" t="str">
            <v> 46.61.Z Sprzedaż hurtowa maszyn i urządzeń rolniczych oraz dodatkowego wyposażenia</v>
          </cell>
        </row>
        <row r="512">
          <cell r="A512" t="str">
            <v> 46.62.Z Sprzedaż hurtowa obrabiarek</v>
          </cell>
        </row>
        <row r="513">
          <cell r="A513" t="str">
            <v> 46.63.Z Sprzedaż hurtowa maszyn wykorzystywanych w górnictwie, budownictwie oraz inżynierii lądowej i wodnej</v>
          </cell>
        </row>
        <row r="514">
          <cell r="A514" t="str">
            <v> 46.64.Z Sprzedaż hurtowa maszyn dla przemysłu tekstylnego oraz maszyn do szycia i maszyn dziewiarskich</v>
          </cell>
        </row>
        <row r="515">
          <cell r="A515" t="str">
            <v> 46.65.Z Sprzedaż hurtowa mebli biurowych</v>
          </cell>
        </row>
        <row r="516">
          <cell r="A516" t="str">
            <v> 46.66.Z Sprzedaż hurtowa pozostałych maszyn i urządzeń biurowych</v>
          </cell>
        </row>
        <row r="517">
          <cell r="A517" t="str">
            <v> 46.69.Z Sprzedaż hurtowa pozostałych maszyn i urządzeń</v>
          </cell>
        </row>
        <row r="518">
          <cell r="A518" t="str">
            <v> 46.7  Pozostała wyspecjalizowana sprzedaż hurtowa</v>
          </cell>
        </row>
        <row r="519">
          <cell r="A519" t="str">
            <v> 46.71.Z Sprzedaż hurtowa paliw i produktów pochodnych</v>
          </cell>
        </row>
        <row r="520">
          <cell r="A520" t="str">
            <v> 46.72.Z Sprzedaż hurtowa metali i rud metali</v>
          </cell>
        </row>
        <row r="521">
          <cell r="A521" t="str">
            <v> 46.73.Z Sprzedaż hurtowa drewna, materiałów budowlanych i wyposażenia sanitarnego</v>
          </cell>
        </row>
        <row r="522">
          <cell r="A522" t="str">
            <v> 46.74.Z Sprzedaż hurtowa wyrobów metalowych oraz sprzętu i dodatkowego wyposażenia hydraulicznego i grzejnego</v>
          </cell>
        </row>
        <row r="523">
          <cell r="A523" t="str">
            <v> 46.75.Z Sprzedaż hurtowa wyrobów chemicznych</v>
          </cell>
        </row>
        <row r="524">
          <cell r="A524" t="str">
            <v> 46.76.Z Sprzedaż hurtowa pozostałych półproduktów</v>
          </cell>
        </row>
        <row r="525">
          <cell r="A525" t="str">
            <v> 46.77.Z Sprzedaż hurtowa odpadów i złomu</v>
          </cell>
        </row>
        <row r="526">
          <cell r="A526" t="str">
            <v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> 47.1  Sprzedaż detaliczna prowadzona w niewyspecjalizowanych sklepach</v>
          </cell>
        </row>
        <row r="529">
          <cell r="A529" t="str">
            <v> 47.11.Z Sprzedaż detaliczna prowadzona w niewyspecjalizowanych sklepach z przewagą żywności, napojów i wyrobów tytoniowych</v>
          </cell>
        </row>
        <row r="530">
          <cell r="A530" t="str">
            <v> 47.19.Z Pozostała sprzedaż detaliczna prowadzona w niewyspecjalizowanych sklepach</v>
          </cell>
        </row>
        <row r="531">
          <cell r="A531" t="str">
            <v> 47.2  Sprzedaż detaliczna żywności, napojów i wyrobów tytoniowych prowadzona w wyspecjalizowanych sklepach</v>
          </cell>
        </row>
        <row r="532">
          <cell r="A532" t="str">
            <v> 47.21.Z Sprzedaż detaliczna owoców i warzyw prowadzona w wyspecjalizowanych sklepach</v>
          </cell>
        </row>
        <row r="533">
          <cell r="A533" t="str">
            <v> 47.22.Z Sprzedaż detaliczna mięsa i wyrobów z mięsa prowadzona w wyspecjalizowanych sklepach</v>
          </cell>
        </row>
        <row r="534">
          <cell r="A534" t="str">
            <v> 47.23.Z Sprzedaż detaliczna ryb, skorupiaków i mięczaków prowadzona w wyspecjalizowanych sklepach</v>
          </cell>
        </row>
        <row r="535">
          <cell r="A535" t="str">
            <v> 47.24.Z Sprzedaż detaliczna pieczywa, ciast, wyrobów ciastkarskich i cukierniczych prowadzona w wyspecjalizowanych sklepach</v>
          </cell>
        </row>
        <row r="536">
          <cell r="A536" t="str">
            <v> 47.25.Z Sprzedaż detaliczna napojów alkoholowych i bezalkoholowych prowadzona w wyspecjalizowanych sklepach</v>
          </cell>
        </row>
        <row r="537">
          <cell r="A537" t="str">
            <v> 47.26.Z Sprzedaż detaliczna wyrobów tytoniowych prowadzona w wyspecjalizowanych sklepach</v>
          </cell>
        </row>
        <row r="538">
          <cell r="A538" t="str">
            <v> 47.29.Z Sprzedaż detaliczna pozostałej żywności prowadzona w wyspecjalizowanych sklepach</v>
          </cell>
        </row>
        <row r="539">
          <cell r="A539" t="str">
            <v> 47.30.Z Sprzedaż detaliczna paliw do pojazdów silnikowych na stacjach paliw</v>
          </cell>
        </row>
        <row r="540">
          <cell r="A540" t="str">
            <v> 47.4  Sprzedaż detaliczna narzędzi technologii informacyjnej i komunikacyjnej prowadzona w wyspecjalizowanych sklepach</v>
          </cell>
        </row>
        <row r="541">
          <cell r="A541" t="str">
            <v> 47.41.Z Sprzedaż detaliczna komputerów, urządzeń peryferyjnych i oprogramowania prowadzona w wyspecjalizowanych sklepach</v>
          </cell>
        </row>
        <row r="542">
          <cell r="A542" t="str">
            <v> 47.42.Z Sprzedaż detaliczna sprzętu telekomunikacyjnego prowadzona w wyspecjalizowanych sklepach</v>
          </cell>
        </row>
        <row r="543">
          <cell r="A543" t="str">
            <v> 47.43.Z Sprzedaż detaliczna sprzętu audiowizualnego prowadzona w wyspecjalizowanych sklepach</v>
          </cell>
        </row>
        <row r="544">
          <cell r="A544" t="str">
            <v> 47.5  Sprzedaż detaliczna artykułów użytku domowego prowadzona w wyspecjalizowanych sklepach</v>
          </cell>
        </row>
        <row r="545">
          <cell r="A545" t="str">
            <v> 47.51.Z Sprzedaż detaliczna wyrobów tekstylnych prowadzona w wyspecjalizowanych sklepach</v>
          </cell>
        </row>
        <row r="546">
          <cell r="A546" t="str">
            <v> 47.52.Z Sprzedaż detaliczna drobnych wyrobów metalowych, farb i szkła prowadzona w wyspecjalizowanych sklepach</v>
          </cell>
        </row>
        <row r="547">
          <cell r="A547" t="str">
            <v> 47.53.Z Sprzedaż detaliczna dywanów, chodników i innych pokryć podłogowych oraz pokryć ściennych prowadzona w wyspecjalizowanych sklepach</v>
          </cell>
        </row>
        <row r="548">
          <cell r="A548" t="str">
            <v> 47.54.Z Sprzedaż detaliczna elektrycznego sprzętu gospodarstwa domowego prowadzona w wyspecjalizowanych sklepach</v>
          </cell>
        </row>
        <row r="549">
          <cell r="A549" t="str">
            <v> 47.59.Z Sprzedaż detaliczna mebli, sprzętu oświetleniowego i pozostałych artykułów użytku domowego prowadzona w wyspecjalizowanych sklepach</v>
          </cell>
        </row>
        <row r="550">
          <cell r="A550" t="str">
            <v> 47.6  Sprzedaż detaliczna wyrobów związanych z kulturą i rekreacją prowadzona w wyspecjalizowanych sklepach</v>
          </cell>
        </row>
        <row r="551">
          <cell r="A551" t="str">
            <v> 47.61.Z Sprzedaż detaliczna książek prowadzona w wyspecjalizowanych sklepach</v>
          </cell>
        </row>
        <row r="552">
          <cell r="A552" t="str">
            <v> 47.62.Z Sprzedaż detaliczna gazet i artykułów piśmiennych prowadzona w wyspecjalizowanych sklepach</v>
          </cell>
        </row>
        <row r="553">
          <cell r="A553" t="str">
            <v> 47.63.Z Sprzedaż detaliczna nagrań dźwiękowych i audiowizualnych prowadzona w wyspecjalizowanych sklepach</v>
          </cell>
        </row>
        <row r="554">
          <cell r="A554" t="str">
            <v> 47.64.Z Sprzedaż detaliczna sprzętu sportowego prowadzona w wyspecjalizowanych sklepach</v>
          </cell>
        </row>
        <row r="555">
          <cell r="A555" t="str">
            <v> 47.65.Z Sprzedaż detaliczna gier i zabawek prowadzona w wyspecjalizowanych sklepach</v>
          </cell>
        </row>
        <row r="556">
          <cell r="A556" t="str">
            <v> 47.7  Sprzedaż detaliczna pozostałych wyrobów prowadzona w wyspecjalizowanych sklepach</v>
          </cell>
        </row>
        <row r="557">
          <cell r="A557" t="str">
            <v> 47.71.Z Sprzedaż detaliczna odzieży prowadzona w wyspecjalizowanych sklepach</v>
          </cell>
        </row>
        <row r="558">
          <cell r="A558" t="str">
            <v> 47.72.Z Sprzedaż detaliczna obuwia i wyrobów skórzanych prowadzona w wyspecjalizowanych sklepach</v>
          </cell>
        </row>
        <row r="559">
          <cell r="A559" t="str">
            <v> 47.73.Z Sprzedaż detaliczna wyrobów farmaceutycznych prowadzona w wyspecjalizowanych sklepach</v>
          </cell>
        </row>
        <row r="560">
          <cell r="A560" t="str">
            <v> 47.74.Z Sprzedaż detaliczna wyrobów medycznych, włączając ortopedyczne, prowadzona w wyspecjalizowanych sklepach</v>
          </cell>
        </row>
        <row r="561">
          <cell r="A561" t="str">
            <v> 47.75.Z Sprzedaż detaliczna kosmetyków i artykułów toaletowych prowadzona w wyspecjalizowanych sklepach</v>
          </cell>
        </row>
        <row r="562">
          <cell r="A562" t="str">
            <v> 47.76.Z Sprzedaż detaliczna kwiatów, roślin, nasion, nawozów, żywych zwierząt domowych, karmy dla zwierząt domowych prowadzona w wyspecjalizowanych sklepach</v>
          </cell>
        </row>
        <row r="563">
          <cell r="A563" t="str">
            <v> 47.77.Z Sprzedaż detaliczna zegarków, zegarów i biżuterii prowadzona w wyspecjalizowanych sklepach</v>
          </cell>
        </row>
        <row r="564">
          <cell r="A564" t="str">
            <v> 47.78.Z Sprzedaż detaliczna pozostałych nowych wyrobów prowadzona w wyspecjalizowanych sklepach</v>
          </cell>
        </row>
        <row r="565">
          <cell r="A565" t="str">
            <v> 47.79.Z Sprzedaż detaliczna artykułów używanych prowadzona w wyspecjalizowanych sklepach</v>
          </cell>
        </row>
        <row r="566">
          <cell r="A566" t="str">
            <v> 47.8  Sprzedaż detaliczna prowadzona na straganach i targowiskach</v>
          </cell>
        </row>
        <row r="567">
          <cell r="A567" t="str">
            <v> 47.81.Z Sprzedaż detaliczna żywności, napojów i wyrobów tytoniowych prowadzona na straganach i targowiskach</v>
          </cell>
        </row>
        <row r="568">
          <cell r="A568" t="str">
            <v> 47.82.Z Sprzedaż detaliczna wyrobów tekstylnych, odzieży i obuwia prowadzona na straganach i targowiskach</v>
          </cell>
        </row>
        <row r="569">
          <cell r="A569" t="str">
            <v> 47.89.Z Sprzedaż detaliczna pozostałych wyrobów prowadzona na straganach i targowiskach</v>
          </cell>
        </row>
        <row r="570">
          <cell r="A570" t="str">
            <v> 47.9  Sprzedaż detaliczna prowadzona poza siecią sklepową, straganami i targowiskami</v>
          </cell>
        </row>
        <row r="571">
          <cell r="A571" t="str">
            <v> 47.91.Z Sprzedaż detaliczna prowadzona przez domy sprzedaży wysyłkowej lub Internet</v>
          </cell>
        </row>
        <row r="572">
          <cell r="A572" t="str">
            <v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> 49.10.Z Transport kolejowy pasażerski międzymiastowy</v>
          </cell>
        </row>
        <row r="576">
          <cell r="A576" t="str">
            <v> 49.20.Z Transport kolejowy towarów</v>
          </cell>
        </row>
        <row r="577">
          <cell r="A577" t="str">
            <v> 49.3  Pozostały transport lądowy pasażerski</v>
          </cell>
        </row>
        <row r="578">
          <cell r="A578" t="str">
            <v> 49.31.Z Transport lądowy pasażerski, miejski i podmiejski</v>
          </cell>
        </row>
        <row r="579">
          <cell r="A579" t="str">
            <v> 49.32.Z Działalność taksówek osobowych</v>
          </cell>
        </row>
        <row r="580">
          <cell r="A580" t="str">
            <v> 49.39.Z Pozostały transport lądowy pasażerski, gdzie indziej niesklasyfikowany</v>
          </cell>
        </row>
        <row r="581">
          <cell r="A581" t="str">
            <v> 49.4  Transport drogowy towarów oraz działalność usługowa związana z przeprowadzkami</v>
          </cell>
        </row>
        <row r="582">
          <cell r="A582" t="str">
            <v> 49.41.Z Transport drogowy towarów</v>
          </cell>
        </row>
        <row r="583">
          <cell r="A583" t="str">
            <v> 49.42.Z Działalność usługowa związana z przeprowadzkami</v>
          </cell>
        </row>
        <row r="584">
          <cell r="A584" t="str">
            <v> 49.5 49.50 Transport rurociągowy</v>
          </cell>
        </row>
        <row r="585">
          <cell r="A585" t="str">
            <v> 49.50.A Transport rurociągami paliw gazowych</v>
          </cell>
        </row>
        <row r="586">
          <cell r="A586" t="str">
            <v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> 50.10.Z Transport morski i przybrzeżny pasażerski</v>
          </cell>
        </row>
        <row r="589">
          <cell r="A589" t="str">
            <v> 50.20.Z Transport morski i przybrzeżny towarów</v>
          </cell>
        </row>
        <row r="590">
          <cell r="A590" t="str">
            <v> 50.30.Z Transport wodny śródlądowy pasażerski</v>
          </cell>
        </row>
        <row r="591">
          <cell r="A591" t="str">
            <v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> 51.10.Z Transport lotniczy pasażerski</v>
          </cell>
        </row>
        <row r="594">
          <cell r="A594" t="str">
            <v> 51.2  Transport lotniczy towarów i transport kosmiczny</v>
          </cell>
        </row>
        <row r="595">
          <cell r="A595" t="str">
            <v> 51.21.Z Transport lotniczy towarów</v>
          </cell>
        </row>
        <row r="596">
          <cell r="A596" t="str">
            <v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> 52.1 52.10 Magazynowanie i przechowywanie towarów</v>
          </cell>
        </row>
        <row r="599">
          <cell r="A599" t="str">
            <v> 52.10.A Magazynowanie i przechowywanie paliw gazowych</v>
          </cell>
        </row>
        <row r="600">
          <cell r="A600" t="str">
            <v> 52.10.B Magazynowanie i przechowywanie pozostałych towarów</v>
          </cell>
        </row>
        <row r="601">
          <cell r="A601" t="str">
            <v> 52.2  Działalność usługowa wspomagająca transport</v>
          </cell>
        </row>
        <row r="602">
          <cell r="A602" t="str">
            <v> 52.21.Z Działalność usługowa wspomagająca transport lądowy</v>
          </cell>
        </row>
        <row r="603">
          <cell r="A603" t="str">
            <v>  52.22 Działalność usługowa wspomagająca transport wodny</v>
          </cell>
        </row>
        <row r="604">
          <cell r="A604" t="str">
            <v> 52.22.A Działalność usługowa wspomagająca transport morski</v>
          </cell>
        </row>
        <row r="605">
          <cell r="A605" t="str">
            <v> 52.22.B Działalność usługowa wspomagająca transport śródlądowy</v>
          </cell>
        </row>
        <row r="606">
          <cell r="A606" t="str">
            <v> 52.23.Z Działalność usługowa wspomagająca transport lotniczy</v>
          </cell>
        </row>
        <row r="607">
          <cell r="A607" t="str">
            <v>  52.24 Przeładunek towarów</v>
          </cell>
        </row>
        <row r="608">
          <cell r="A608" t="str">
            <v> 52.24.A Przeładunek towarów w portach morskich</v>
          </cell>
        </row>
        <row r="609">
          <cell r="A609" t="str">
            <v> 52.24.B Przeładunek towarów w portach śródlądowych</v>
          </cell>
        </row>
        <row r="610">
          <cell r="A610" t="str">
            <v> 52.24.C Przeładunek towarów w pozostałych punktach przeładunkowych</v>
          </cell>
        </row>
        <row r="611">
          <cell r="A611" t="str">
            <v>  52.29 Pozostała działalność usługowa wspomagająca transport</v>
          </cell>
        </row>
        <row r="612">
          <cell r="A612" t="str">
            <v> 52.29.A Działalność morskich agencji transportowych</v>
          </cell>
        </row>
        <row r="613">
          <cell r="A613" t="str">
            <v> 52.29.B Działalność śródlądowych agencji transportowych</v>
          </cell>
        </row>
        <row r="614">
          <cell r="A614" t="str">
            <v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> 53.10.Z Działalność pocztowa objęta obowiązkiem świadczenia usług powszechnych (operatora publicznego)</v>
          </cell>
        </row>
        <row r="617">
          <cell r="A617" t="str">
            <v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> 55.10.Z Hotele i podobne obiekty zakwaterowania</v>
          </cell>
        </row>
        <row r="621">
          <cell r="A621" t="str">
            <v> 55.20.Z Obiekty noclegowe turystyczne i miejsca krótkotrwałego zakwaterowania</v>
          </cell>
        </row>
        <row r="622">
          <cell r="A622" t="str">
            <v> 55.30.Z Pola kempingowe (włączając pola dla pojazdów kempingowych) i pola namiotowe</v>
          </cell>
        </row>
        <row r="623">
          <cell r="A623" t="str">
            <v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> 56.1 56.10 Restauracje i pozostałe placówki gastronomiczne</v>
          </cell>
        </row>
        <row r="626">
          <cell r="A626" t="str">
            <v> 56.10.A Restauracje i inne stałe placówki gastronomiczne</v>
          </cell>
        </row>
        <row r="627">
          <cell r="A627" t="str">
            <v> 56.10.B Ruchome placówki gastronomiczne</v>
          </cell>
        </row>
        <row r="628">
          <cell r="A628" t="str">
            <v> 56.2  Przygotowywanie żywności dla odbiorców zewnętrznych (katering) i pozostała gastronomiczna działalność usługowa</v>
          </cell>
        </row>
        <row r="629">
          <cell r="A629" t="str">
            <v> 56.21.Z Przygotowywanie i dostarczanie żywności dla odbiorców zewnętrznych (katering) </v>
          </cell>
        </row>
        <row r="630">
          <cell r="A630" t="str">
            <v> 56.29.Z Pozostała usługowa działalność gastronomiczna</v>
          </cell>
        </row>
        <row r="631">
          <cell r="A631" t="str">
            <v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> 58.1  Wydawanie książek i periodyków oraz pozostała działalność wydawnicza, z wyłączeniem w zakresie oprogramowania</v>
          </cell>
        </row>
        <row r="635">
          <cell r="A635" t="str">
            <v> 58.11.Z Wydawanie książek</v>
          </cell>
        </row>
        <row r="636">
          <cell r="A636" t="str">
            <v> 58.12.Z Wydawanie wykazów oraz list (np. adresowych, telefonicznych)</v>
          </cell>
        </row>
        <row r="637">
          <cell r="A637" t="str">
            <v> 58.13.Z Wydawanie gazet</v>
          </cell>
        </row>
        <row r="638">
          <cell r="A638" t="str">
            <v> 58.14.Z Wydawanie czasopism i pozostałych periodyków</v>
          </cell>
        </row>
        <row r="639">
          <cell r="A639" t="str">
            <v> 58.19.Z Pozostała działalność wydawnicza</v>
          </cell>
        </row>
        <row r="640">
          <cell r="A640" t="str">
            <v> 58.2  Działalność wydawnicza w zakresie oprogramowania</v>
          </cell>
        </row>
        <row r="641">
          <cell r="A641" t="str">
            <v> 58.21.Z Działalność wydawnicza w zakresie gier komputerowych</v>
          </cell>
        </row>
        <row r="642">
          <cell r="A642" t="str">
            <v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> 59.1  Działalność związana z filmami, nagraniami wideo i programami telewizyjnymi</v>
          </cell>
        </row>
        <row r="645">
          <cell r="A645" t="str">
            <v> 59.11.Z Działalność związana z produkcją filmów, nagrań wideo i programów telewizyjnych</v>
          </cell>
        </row>
        <row r="646">
          <cell r="A646" t="str">
            <v> 59.12.Z Działalność postprodukcyjna związana z filmami, nagraniami wideo i programami telewizyjnymi</v>
          </cell>
        </row>
        <row r="647">
          <cell r="A647" t="str">
            <v> 59.13.Z Działalność związana z dystrybucją filmów, nagrań wideo i programów telewizyjnych</v>
          </cell>
        </row>
        <row r="648">
          <cell r="A648" t="str">
            <v> 59.14.Z Działalność związana z projekcją filmów</v>
          </cell>
        </row>
        <row r="649">
          <cell r="A649" t="str">
            <v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> 60.10.Z Nadawanie programów radiofonicznych</v>
          </cell>
        </row>
        <row r="652">
          <cell r="A652" t="str">
            <v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> 61.10.Z Działalność w zakresie telekomunikacji przewodowej</v>
          </cell>
        </row>
        <row r="655">
          <cell r="A655" t="str">
            <v> 61.20.Z Działalność w zakresie telekomunikacji bezprzewodowej, z wyłączeniem telekomunikacji satelitarnej</v>
          </cell>
        </row>
        <row r="656">
          <cell r="A656" t="str">
            <v> 61.30.Z Działalność w zakresie telekomunikacji satelitarnej</v>
          </cell>
        </row>
        <row r="657">
          <cell r="A657" t="str">
            <v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> 62.01.Z Działalność związana z oprogramowaniem</v>
          </cell>
        </row>
        <row r="660">
          <cell r="A660" t="str">
            <v> 62.02.Z Działalność związana z doradztwem w zakresie informatyki</v>
          </cell>
        </row>
        <row r="661">
          <cell r="A661" t="str">
            <v> 62.03.Z Działalność związana z zarządzaniem urządzeniami informatycznymi</v>
          </cell>
        </row>
        <row r="662">
          <cell r="A662" t="str">
            <v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> 63.1  Przetwarzanie danych; zarządzanie stronami internetowymi (hosting) i podobna działalność; działalność portali internetowych</v>
          </cell>
        </row>
        <row r="665">
          <cell r="A665" t="str">
            <v> 63.11.Z Przetwarzanie danych; zarządzanie stronami internetowymi (hosting) i podobna działalność</v>
          </cell>
        </row>
        <row r="666">
          <cell r="A666" t="str">
            <v> 63.12.Z Działalność portali internetowych</v>
          </cell>
        </row>
        <row r="667">
          <cell r="A667" t="str">
            <v> 63.9  Pozostała działalność usługowa w zakresie informacji</v>
          </cell>
        </row>
        <row r="668">
          <cell r="A668" t="str">
            <v> 63.91.Z Działalność agencji informacyjnych</v>
          </cell>
        </row>
        <row r="669">
          <cell r="A669" t="str">
            <v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> 64.1  Pośrednictwo pieniężne</v>
          </cell>
        </row>
        <row r="673">
          <cell r="A673" t="str">
            <v> 64.11.Z Działalność banku centralnego</v>
          </cell>
        </row>
        <row r="674">
          <cell r="A674" t="str">
            <v> 64.19.Z Pozostałe pośrednictwo pieniężne</v>
          </cell>
        </row>
        <row r="675">
          <cell r="A675" t="str">
            <v> 64.20.Z Działalność holdingów finansowych</v>
          </cell>
        </row>
        <row r="676">
          <cell r="A676" t="str">
            <v> 64.30.Z Działalność trustów, funduszów i podobnych instytucji finansowych</v>
          </cell>
        </row>
        <row r="677">
          <cell r="A677" t="str">
            <v> 64.9  Pozostała finansowa działalność usługowa, z wyłączeniem ubezpieczeń i funduszów emerytalnych</v>
          </cell>
        </row>
        <row r="678">
          <cell r="A678" t="str">
            <v> 64.91.Z Leasing finansowy</v>
          </cell>
        </row>
        <row r="679">
          <cell r="A679" t="str">
            <v> 64.92.Z Pozostałe formy udzielania kredytów</v>
          </cell>
        </row>
        <row r="680">
          <cell r="A680" t="str">
            <v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> 65.1  Ubezpieczenia</v>
          </cell>
        </row>
        <row r="683">
          <cell r="A683" t="str">
            <v> 65.11.Z Ubezpieczenia na życie</v>
          </cell>
        </row>
        <row r="684">
          <cell r="A684" t="str">
            <v> 65.12.Z Pozostałe ubezpieczenia osobowe oraz ubezpieczenia majątkowe</v>
          </cell>
        </row>
        <row r="685">
          <cell r="A685" t="str">
            <v> 65.20.Z Reasekuracja</v>
          </cell>
        </row>
        <row r="686">
          <cell r="A686" t="str">
            <v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> 66.1  Działalność wspomagająca usługi finansowe, z wyłączeniem ubezpieczeń i funduszów emerytalnych</v>
          </cell>
        </row>
        <row r="689">
          <cell r="A689" t="str">
            <v> 66.11.Z Zarządzanie rynkami finansowymi</v>
          </cell>
        </row>
        <row r="690">
          <cell r="A690" t="str">
            <v> 66.12.Z Działalność maklerska związana z rynkiem papierów wartościowych i towarów giełdowych</v>
          </cell>
        </row>
        <row r="691">
          <cell r="A691" t="str">
            <v> 66.19.Z Pozostała działalność wspomagająca usługi finansowe, z wyłączeniem ubezpieczeń i funduszów emerytalnych</v>
          </cell>
        </row>
        <row r="692">
          <cell r="A692" t="str">
            <v> 66.2  Działalność wspomagająca ubezpieczenia i fundusze emerytalne</v>
          </cell>
        </row>
        <row r="693">
          <cell r="A693" t="str">
            <v> 66.21.Z Działalność związana z oceną ryzyka i szacowaniem poniesionych strat</v>
          </cell>
        </row>
        <row r="694">
          <cell r="A694" t="str">
            <v> 66.22.Z Działalność agentów i brokerów ubezpieczeniowych</v>
          </cell>
        </row>
        <row r="695">
          <cell r="A695" t="str">
            <v> 66.29.Z Pozostała działalność wspomagająca ubezpieczenia i fundusze emerytalne</v>
          </cell>
        </row>
        <row r="696">
          <cell r="A696" t="str">
            <v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> 68.10.Z Kupno i sprzedaż nieruchomości na własny rachunek</v>
          </cell>
        </row>
        <row r="700">
          <cell r="A700" t="str">
            <v> 68.20.Z Wynajem i zarządzanie nieruchomościami własnymi lub dzierżawionymi</v>
          </cell>
        </row>
        <row r="701">
          <cell r="A701" t="str">
            <v> 68.3  Działalność związana z obsługą rynku nieruchomości wykonywana na zlecenie</v>
          </cell>
        </row>
        <row r="702">
          <cell r="A702" t="str">
            <v> 68.31.Z Pośrednictwo w obrocie nieruchomościami</v>
          </cell>
        </row>
        <row r="703">
          <cell r="A703" t="str">
            <v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> 69.10.Z Działalność prawnicza</v>
          </cell>
        </row>
        <row r="707">
          <cell r="A707" t="str">
            <v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> 70.10.Z Działalność firm centralnych (head offices) i holdingów, z wyłączeniem holdingów finansowych</v>
          </cell>
        </row>
        <row r="710">
          <cell r="A710" t="str">
            <v> 70.2  Doradztwo związane z zarządzaniem</v>
          </cell>
        </row>
        <row r="711">
          <cell r="A711" t="str">
            <v> 70.21.Z Stosunki międzyludzkie (public relations) i komunikacja</v>
          </cell>
        </row>
        <row r="712">
          <cell r="A712" t="str">
            <v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> 71.1  Działalność w zakresie architektury i inżynierii oraz związane z nią doradztwo techniczne</v>
          </cell>
        </row>
        <row r="715">
          <cell r="A715" t="str">
            <v> 71.11.Z Działalność w zakresie architektury</v>
          </cell>
        </row>
        <row r="716">
          <cell r="A716" t="str">
            <v> 71.12.Z Działalność w zakresie inżynierii i związane z nią doradztwo techniczne</v>
          </cell>
        </row>
        <row r="717">
          <cell r="A717" t="str">
            <v> 71.2 71.20 Badania i analizy techniczne</v>
          </cell>
        </row>
        <row r="718">
          <cell r="A718" t="str">
            <v> 71.20.A Badania i analizy związane z jakością żywności</v>
          </cell>
        </row>
        <row r="719">
          <cell r="A719" t="str">
            <v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> 72.1  Badania naukowe i prace rozwojowe w dziedzinie nauk przyrodniczych i technicznych</v>
          </cell>
        </row>
        <row r="722">
          <cell r="A722" t="str">
            <v> 72.11.Z Badania naukowe i prace rozwojowe w dziedzinie biotechnologii</v>
          </cell>
        </row>
        <row r="723">
          <cell r="A723" t="str">
            <v> 72.19.Z Badania naukowe i prace rozwojowe w dziedzinie pozostałych nauk przyrodniczych i technicznych</v>
          </cell>
        </row>
        <row r="724">
          <cell r="A724" t="str">
            <v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> 73.1  Reklama</v>
          </cell>
        </row>
        <row r="727">
          <cell r="A727" t="str">
            <v> 73.11.Z Działalność agencji reklamowych</v>
          </cell>
        </row>
        <row r="728">
          <cell r="A728" t="str">
            <v>  73.12 Działalność związana z reprezentowaniem mediów</v>
          </cell>
        </row>
        <row r="729">
          <cell r="A729" t="str">
            <v> 73.12.A Pośrednictwo w sprzedaży czasu i miejsca na cele reklamowe w radio i telewizji</v>
          </cell>
        </row>
        <row r="730">
          <cell r="A730" t="str">
            <v> 73.12.B Pośrednictwo w sprzedaży miejsca na cele reklamowe w mediach drukowanych</v>
          </cell>
        </row>
        <row r="731">
          <cell r="A731" t="str">
            <v> 73.12.C Pośrednictwo w sprzedaży miejsca na cele reklamowe w mediach elektronicznych (Internet) </v>
          </cell>
        </row>
        <row r="732">
          <cell r="A732" t="str">
            <v> 73.12.D Pośrednictwo w sprzedaży miejsca na cele reklamowe w pozostałych mediach</v>
          </cell>
        </row>
        <row r="733">
          <cell r="A733" t="str">
            <v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> 74.10.Z Działalność w zakresie specjalistycznego projektowania</v>
          </cell>
        </row>
        <row r="736">
          <cell r="A736" t="str">
            <v> 74.20.Z Działalność fotograficzna</v>
          </cell>
        </row>
        <row r="737">
          <cell r="A737" t="str">
            <v> 74.30.Z Działalność związana z tłumaczeniami</v>
          </cell>
        </row>
        <row r="738">
          <cell r="A738" t="str">
            <v> 74.90.Z Pozostała działalność profesjonalna, naukowa i techniczna, gdzie indziej niesklasyfikowana</v>
          </cell>
        </row>
        <row r="739">
          <cell r="A739" t="str">
            <v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> 77.1  Wynajem i dzierżawa pojazdów samochodowych, z wyłączeniem motocykli</v>
          </cell>
        </row>
        <row r="743">
          <cell r="A743" t="str">
            <v> 77.11.Z Wynajem i dzierżawa samochodów osobowych i furgonetek</v>
          </cell>
        </row>
        <row r="744">
          <cell r="A744" t="str">
            <v> 77.12.Z Wynajem i dzierżawa pozostałych pojazdów samochodowych, z wyłączeniem motocykli</v>
          </cell>
        </row>
        <row r="745">
          <cell r="A745" t="str">
            <v> 77.2  Wypożyczanie i dzierżawa artykułów użytku osobistego i domowego</v>
          </cell>
        </row>
        <row r="746">
          <cell r="A746" t="str">
            <v> 77.21.Z Wypożyczanie i dzierżawa sprzętu rekreacyjnego i sportowego</v>
          </cell>
        </row>
        <row r="747">
          <cell r="A747" t="str">
            <v> 77.22.Z Wypożyczanie kaset wideo, płyt CD, DVD itp.</v>
          </cell>
        </row>
        <row r="748">
          <cell r="A748" t="str">
            <v> 77.29.Z Wypożyczanie i dzierżawa pozostałych artykułów użytku osobistego i domowego</v>
          </cell>
        </row>
        <row r="749">
          <cell r="A749" t="str">
            <v> 77.3  Wynajem i dzierżawa pozostałych maszyn, urządzeń oraz dóbr materialnych</v>
          </cell>
        </row>
        <row r="750">
          <cell r="A750" t="str">
            <v> 77.31.Z Wynajem i dzierżawa maszyn i urządzeń rolniczych</v>
          </cell>
        </row>
        <row r="751">
          <cell r="A751" t="str">
            <v> 77.32.Z Wynajem i dzierżawa maszyn i urządzeń budowlanych</v>
          </cell>
        </row>
        <row r="752">
          <cell r="A752" t="str">
            <v> 77.33.Z Wynajem i dzierżawa maszyn i urządzeń biurowych, włączając komputery</v>
          </cell>
        </row>
        <row r="753">
          <cell r="A753" t="str">
            <v> 77.34.Z Wynajem i dzierżawa środków transportu wodnego</v>
          </cell>
        </row>
        <row r="754">
          <cell r="A754" t="str">
            <v> 77.35.Z Wynajem i dzierżawa środków transportu lotniczego</v>
          </cell>
        </row>
        <row r="755">
          <cell r="A755" t="str">
            <v> 77.39.Z Wynajem i dzierżawa pozostałych maszyn, urządzeń oraz dóbr materialnych, gdzie indziej niesklasyfikowane</v>
          </cell>
        </row>
        <row r="756">
          <cell r="A756" t="str">
            <v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> 78.10.Z Działalność związana z wyszukiwaniem miejsc pracy i pozyskiwaniem pracowników</v>
          </cell>
        </row>
        <row r="759">
          <cell r="A759" t="str">
            <v> 78.20.Z Działalność agencji pracy tymczasowej</v>
          </cell>
        </row>
        <row r="760">
          <cell r="A760" t="str">
            <v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> 79.1  Działalność agentów i pośredników turystycznych oraz organizatorów turystyki</v>
          </cell>
        </row>
        <row r="763">
          <cell r="A763" t="str">
            <v>  79.11 Działalność agentów i pośredników turystycznych</v>
          </cell>
        </row>
        <row r="764">
          <cell r="A764" t="str">
            <v> 79.11.A Działalność agentów turystycznych</v>
          </cell>
        </row>
        <row r="765">
          <cell r="A765" t="str">
            <v> 79.11.B Działalność pośredników turystycznych</v>
          </cell>
        </row>
        <row r="766">
          <cell r="A766" t="str">
            <v> 79.12.Z Działalność organizatorów turystyki</v>
          </cell>
        </row>
        <row r="767">
          <cell r="A767" t="str">
            <v> 79.9 79.90 Pozostała działalność usługowa w zakresie rezerwacji i działalności z nią związane</v>
          </cell>
        </row>
        <row r="768">
          <cell r="A768" t="str">
            <v> 79.90.A Działalność pilotów wycieczek i przewodników turystycznych</v>
          </cell>
        </row>
        <row r="769">
          <cell r="A769" t="str">
            <v> 79.90.B Działalność w zakresie informacji turystycznej</v>
          </cell>
        </row>
        <row r="770">
          <cell r="A770" t="str">
            <v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> 80.10.Z Działalność ochroniarska, z wyłączeniem obsługi systemów bezpieczeństwa</v>
          </cell>
        </row>
        <row r="773">
          <cell r="A773" t="str">
            <v> 80.20.Z Działalność ochroniarska w zakresie obsługi systemów bezpieczeństwa</v>
          </cell>
        </row>
        <row r="774">
          <cell r="A774" t="str">
            <v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> 81.10.Z Działalność pomocnicza związana z utrzymaniem porządku w budynkach</v>
          </cell>
        </row>
        <row r="777">
          <cell r="A777" t="str">
            <v> 81.2  Sprzątanie obiektów</v>
          </cell>
        </row>
        <row r="778">
          <cell r="A778" t="str">
            <v> 81.21.Z Niespecjalistyczne sprzątanie budynków i obiektów przemysłowych</v>
          </cell>
        </row>
        <row r="779">
          <cell r="A779" t="str">
            <v> 81.22.Z Specjalistyczne sprzątanie budynków i obiektów przemysłowych</v>
          </cell>
        </row>
        <row r="780">
          <cell r="A780" t="str">
            <v> 81.29.Z Pozostałe sprzątanie</v>
          </cell>
        </row>
        <row r="781">
          <cell r="A781" t="str">
            <v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> 82.1  Działalność związana z administracyjną obsługą biura, włączając działalność wspomagającą</v>
          </cell>
        </row>
        <row r="784">
          <cell r="A784" t="str">
            <v> 82.11.Z Działalność usługowa związana z administracyjną obsługą biura</v>
          </cell>
        </row>
        <row r="785">
          <cell r="A785" t="str">
            <v> 82.19.Z Wykonywanie fotokopii, przygotowywanie dokumentów i pozostała specjalistyczna działalność wspomagająca prowadzenie biura</v>
          </cell>
        </row>
        <row r="786">
          <cell r="A786" t="str">
            <v> 82.20.Z Działalność centrów telefonicznych (call center) </v>
          </cell>
        </row>
        <row r="787">
          <cell r="A787" t="str">
            <v> 82.30.Z Działalność związana z organizacją targów, wystaw i kongresów</v>
          </cell>
        </row>
        <row r="788">
          <cell r="A788" t="str">
            <v> 82.9  Działalność komercyjna, gdzie indziej niesklasyfikowana</v>
          </cell>
        </row>
        <row r="789">
          <cell r="A789" t="str">
            <v> 82.91.Z Działalność świadczona przez agencje inkasa i biura kredytowe</v>
          </cell>
        </row>
        <row r="790">
          <cell r="A790" t="str">
            <v> 82.92.Z Działalność związana z pakowaniem</v>
          </cell>
        </row>
        <row r="791">
          <cell r="A791" t="str">
            <v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> 84.1  Administracja publiczna oraz polityka gospodarcza i społeczna</v>
          </cell>
        </row>
        <row r="795">
          <cell r="A795" t="str">
            <v> 84.11.Z Kierowanie podstawowymi rodzajami działalności publicznej</v>
          </cell>
        </row>
        <row r="796">
          <cell r="A796" t="str">
            <v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> 84.13.Z Kierowanie w zakresie efektywności gospodarowania</v>
          </cell>
        </row>
        <row r="798">
          <cell r="A798" t="str">
            <v> 84.2  Usługi na rzecz całego społeczeństwa</v>
          </cell>
        </row>
        <row r="799">
          <cell r="A799" t="str">
            <v> 84.21.Z Sprawy zagraniczne</v>
          </cell>
        </row>
        <row r="800">
          <cell r="A800" t="str">
            <v> 84.22.Z Obrona narodowa</v>
          </cell>
        </row>
        <row r="801">
          <cell r="A801" t="str">
            <v> 84.23.Z Wymiar sprawiedliwości</v>
          </cell>
        </row>
        <row r="802">
          <cell r="A802" t="str">
            <v> 84.24.Z Bezpieczeństwo państwa, porządek i bezpieczeństwo publiczne</v>
          </cell>
        </row>
        <row r="803">
          <cell r="A803" t="str">
            <v> 84.25.Z Ochrona przeciwpożarowa</v>
          </cell>
        </row>
        <row r="804">
          <cell r="A804" t="str">
            <v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> 85.10.Z Wychowanie przedszkolne</v>
          </cell>
        </row>
        <row r="808">
          <cell r="A808" t="str">
            <v> 85.20.Z Szkoły podstawowe</v>
          </cell>
        </row>
        <row r="809">
          <cell r="A809" t="str">
            <v> 85.3  Gimnazja i szkoły ponadgimnazjalne, z wyłączeniem szkół policealnych</v>
          </cell>
        </row>
        <row r="810">
          <cell r="A810" t="str">
            <v>  85.31 Gimnazja, licea ogólnokształcące i profilowane</v>
          </cell>
        </row>
        <row r="811">
          <cell r="A811" t="str">
            <v> 85.31.A Gimnazja</v>
          </cell>
        </row>
        <row r="812">
          <cell r="A812" t="str">
            <v> 85.31.B Licea ogólnokształcące</v>
          </cell>
        </row>
        <row r="813">
          <cell r="A813" t="str">
            <v> 85.31.C Licea profilowane</v>
          </cell>
        </row>
        <row r="814">
          <cell r="A814" t="str">
            <v>  85.32 Szkoły zawodowe, z wyłączeniem szkół policealnych</v>
          </cell>
        </row>
        <row r="815">
          <cell r="A815" t="str">
            <v> 85.32.A Technika</v>
          </cell>
        </row>
        <row r="816">
          <cell r="A816" t="str">
            <v> 85.32.B Zasadnicze szkoły zawodowe</v>
          </cell>
        </row>
        <row r="817">
          <cell r="A817" t="str">
            <v> 85.32.C Szkoły specjalne przysposabiające do pracy</v>
          </cell>
        </row>
        <row r="818">
          <cell r="A818" t="str">
            <v> 85.4  Szkoły policealne oraz wyższe</v>
          </cell>
        </row>
        <row r="819">
          <cell r="A819" t="str">
            <v> 85.41.Z Szkoły policealne</v>
          </cell>
        </row>
        <row r="820">
          <cell r="A820" t="str">
            <v>  85.42 Zakłady kształcenia nauczycieli, kolegia pracowników służb społecznych oraz szkoły wyższe</v>
          </cell>
        </row>
        <row r="821">
          <cell r="A821" t="str">
            <v> 85.42.A Zakłady kształcenia nauczycieli i kolegia pracowników służb społecznych</v>
          </cell>
        </row>
        <row r="822">
          <cell r="A822" t="str">
            <v> 85.42.B Szkoły wyższe</v>
          </cell>
        </row>
        <row r="823">
          <cell r="A823" t="str">
            <v> 85.5  Pozaszkolne formy edukacji</v>
          </cell>
        </row>
        <row r="824">
          <cell r="A824" t="str">
            <v> 85.51.Z Pozaszkolne formy edukacji sportowej oraz zajęć sportowych i rekreacyjnych</v>
          </cell>
        </row>
        <row r="825">
          <cell r="A825" t="str">
            <v> 85.52.Z Pozaszkolne formy edukacji artystycznej</v>
          </cell>
        </row>
        <row r="826">
          <cell r="A826" t="str">
            <v> 85.53.Z Pozaszkolne formy edukacji z zakresu nauki jazdy i pilotażu</v>
          </cell>
        </row>
        <row r="827">
          <cell r="A827" t="str">
            <v>  85.59 Pozaszkolne formy edukacji, gdzie indziej niesklasyfikowane</v>
          </cell>
        </row>
        <row r="828">
          <cell r="A828" t="str">
            <v> 85.59.A Nauka języków obcych</v>
          </cell>
        </row>
        <row r="829">
          <cell r="A829" t="str">
            <v> 85.59.B Pozostałe pozaszkolne formy edukacji, gdzie indziej niesklasyfikowane</v>
          </cell>
        </row>
        <row r="830">
          <cell r="A830" t="str">
            <v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> 86.10.Z Działalność szpitali</v>
          </cell>
        </row>
        <row r="834">
          <cell r="A834" t="str">
            <v> 86.2  Praktyka lekarska</v>
          </cell>
        </row>
        <row r="835">
          <cell r="A835" t="str">
            <v> 86.21.Z Praktyka lekarska ogólna</v>
          </cell>
        </row>
        <row r="836">
          <cell r="A836" t="str">
            <v> 86.22.Z Praktyka lekarska specjalistyczna</v>
          </cell>
        </row>
        <row r="837">
          <cell r="A837" t="str">
            <v> 86.23.Z Praktyka lekarska dentystyczna</v>
          </cell>
        </row>
        <row r="838">
          <cell r="A838" t="str">
            <v> 86.9 86.90 Pozostała działalność w zakresie opieki zdrowotnej</v>
          </cell>
        </row>
        <row r="839">
          <cell r="A839" t="str">
            <v> 86.90.A Działalność fizjoterapeutyczna</v>
          </cell>
        </row>
        <row r="840">
          <cell r="A840" t="str">
            <v> 86.90.B Działalność pogotowia ratunkowego</v>
          </cell>
        </row>
        <row r="841">
          <cell r="A841" t="str">
            <v> 86.90.C Praktyka pielęgniarek i położnych</v>
          </cell>
        </row>
        <row r="842">
          <cell r="A842" t="str">
            <v> 86.90.D Działalność paramedyczna</v>
          </cell>
        </row>
        <row r="843">
          <cell r="A843" t="str">
            <v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> 87.10.Z Pomoc społeczna z zakwaterowaniem zapewniająca opiekę pielęgniarską</v>
          </cell>
        </row>
        <row r="846">
          <cell r="A846" t="str">
            <v> 87.20.Z Pomoc społeczna z zakwaterowaniem dla osób z zaburzeniami psychicznymi</v>
          </cell>
        </row>
        <row r="847">
          <cell r="A847" t="str">
            <v> 87.30.Z Pomoc społeczna z zakwaterowaniem dla osób w podeszłym wieku i osób niepełnosprawnych</v>
          </cell>
        </row>
        <row r="848">
          <cell r="A848" t="str">
            <v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> 88.10.Z Pomoc społeczna bez zakwaterowania dla osób w podeszłym wieku i osób niepełnosprawnych</v>
          </cell>
        </row>
        <row r="851">
          <cell r="A851" t="str">
            <v> 88.9  Pozostała pomoc społeczna bez zakwaterowania</v>
          </cell>
        </row>
        <row r="852">
          <cell r="A852" t="str">
            <v> 88.91.Z Opieka dzienna nad dziećmi</v>
          </cell>
        </row>
        <row r="853">
          <cell r="A853" t="str">
            <v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> 90.01.Z Działalność związana z wystawianiem przedstawień artystycznych</v>
          </cell>
        </row>
        <row r="857">
          <cell r="A857" t="str">
            <v> 90.02.Z Działalność wspomagająca wystawianie przedstawień artystycznych</v>
          </cell>
        </row>
        <row r="858">
          <cell r="A858" t="str">
            <v> 90.03.Z Artystyczna i literacka działalność twórcza</v>
          </cell>
        </row>
        <row r="859">
          <cell r="A859" t="str">
            <v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>  91.01 Działalność bibliotek i archiwów</v>
          </cell>
        </row>
        <row r="862">
          <cell r="A862" t="str">
            <v> 91.01.A Działalność bibliotek</v>
          </cell>
        </row>
        <row r="863">
          <cell r="A863" t="str">
            <v> 91.01.B Działalność archiwów</v>
          </cell>
        </row>
        <row r="864">
          <cell r="A864" t="str">
            <v> 91.02.Z Działalność muzeów</v>
          </cell>
        </row>
        <row r="865">
          <cell r="A865" t="str">
            <v> 91.03.Z Działalność historycznych miejsc i budynków oraz podobnych atrakcji turystycznych</v>
          </cell>
        </row>
        <row r="866">
          <cell r="A866" t="str">
            <v> 91.04.Z Działalność ogrodów botanicznych i zoologicznych oraz obszarów i obiektów ochrony przyrody</v>
          </cell>
        </row>
        <row r="867">
          <cell r="A867" t="str">
            <v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> 93.1  Działalność związana ze sportem</v>
          </cell>
        </row>
        <row r="870">
          <cell r="A870" t="str">
            <v> 93.11.Z Działalność obiektów sportowych</v>
          </cell>
        </row>
        <row r="871">
          <cell r="A871" t="str">
            <v> 93.12.Z Działalność klubów sportowych</v>
          </cell>
        </row>
        <row r="872">
          <cell r="A872" t="str">
            <v> 93.13.Z Działalność obiektów służących poprawie kondycji fizycznej</v>
          </cell>
        </row>
        <row r="873">
          <cell r="A873" t="str">
            <v> 93.19.Z Pozostała działalność związana ze sportem</v>
          </cell>
        </row>
        <row r="874">
          <cell r="A874" t="str">
            <v> 93.2  Działalność rozrywkowa i rekreacyjna</v>
          </cell>
        </row>
        <row r="875">
          <cell r="A875" t="str">
            <v> 93.21.Z Działalność wesołych miasteczek i parków rozrywki</v>
          </cell>
        </row>
        <row r="876">
          <cell r="A876" t="str">
            <v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> 94.1  Działalność organizacji komercyjnych, pracodawców oraz organizacji profesjonalnych</v>
          </cell>
        </row>
        <row r="880">
          <cell r="A880" t="str">
            <v> 94.11.Z Działalność organizacji komercyjnych i pracodawców</v>
          </cell>
        </row>
        <row r="881">
          <cell r="A881" t="str">
            <v> 94.12.Z Działalność organizacji profesjonalnych</v>
          </cell>
        </row>
        <row r="882">
          <cell r="A882" t="str">
            <v> 94.20.Z Działalność związków zawodowych</v>
          </cell>
        </row>
        <row r="883">
          <cell r="A883" t="str">
            <v> 94.9  Działalność pozostałych organizacji członkowskich</v>
          </cell>
        </row>
        <row r="884">
          <cell r="A884" t="str">
            <v> 94.91.Z Działalność organizacji religijnych</v>
          </cell>
        </row>
        <row r="885">
          <cell r="A885" t="str">
            <v> 94.92.Z Działalność organizacji politycznych</v>
          </cell>
        </row>
        <row r="886">
          <cell r="A886" t="str">
            <v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> 95.1  Naprawa i konserwacja komputerów i sprzętu komunikacyjnego</v>
          </cell>
        </row>
        <row r="889">
          <cell r="A889" t="str">
            <v> 95.11.Z Naprawa i konserwacja komputerów i urządzeń peryferyjnych</v>
          </cell>
        </row>
        <row r="890">
          <cell r="A890" t="str">
            <v> 95.12.Z Naprawa i konserwacja sprzętu (tele)komunikacyjnego</v>
          </cell>
        </row>
        <row r="891">
          <cell r="A891" t="str">
            <v> 95.2  Naprawa i konserwacja artykułów użytku osobistego i domowego</v>
          </cell>
        </row>
        <row r="892">
          <cell r="A892" t="str">
            <v> 95.21.Z Naprawa i konserwacja elektronicznego sprzętu powszechnego użytku</v>
          </cell>
        </row>
        <row r="893">
          <cell r="A893" t="str">
            <v> 95.22.Z Naprawa i konserwacja urządzeń gospodarstwa domowego oraz sprzętu użytku domowego i ogrodniczego</v>
          </cell>
        </row>
        <row r="894">
          <cell r="A894" t="str">
            <v> 95.23.Z Naprawa obuwia i wyrobów skórzanych</v>
          </cell>
        </row>
        <row r="895">
          <cell r="A895" t="str">
            <v> 95.24.Z Naprawa i konserwacja mebli i wyposażenia domowego</v>
          </cell>
        </row>
        <row r="896">
          <cell r="A896" t="str">
            <v> 95.25.Z Naprawa zegarów, zegarków oraz biżuterii</v>
          </cell>
        </row>
        <row r="897">
          <cell r="A897" t="str">
            <v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> 96.01.Z Pranie i czyszczenie wyrobów włókienniczych i futrzarskich</v>
          </cell>
        </row>
        <row r="900">
          <cell r="A900" t="str">
            <v> 96.02.Z Fryzjerstwo i pozostałe zabiegi kosmetyczne</v>
          </cell>
        </row>
        <row r="901">
          <cell r="A901" t="str">
            <v> 96.03.Z Pogrzeby i działalność pokrewna</v>
          </cell>
        </row>
        <row r="902">
          <cell r="A902" t="str">
            <v> 96.04.Z Działalność usługowa związana z poprawą kondycji fizycznej</v>
          </cell>
        </row>
        <row r="903">
          <cell r="A903" t="str">
            <v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> 98.10.Z Gospodarstwa domowe produkujące wyroby na własne potrzeby</v>
          </cell>
        </row>
        <row r="908">
          <cell r="A908" t="str">
            <v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8"/>
  <sheetViews>
    <sheetView tabSelected="1" view="pageBreakPreview" zoomScale="60" zoomScaleNormal="50" zoomScalePageLayoutView="40" workbookViewId="0" topLeftCell="A1">
      <selection activeCell="H1" sqref="H1:I1"/>
    </sheetView>
  </sheetViews>
  <sheetFormatPr defaultColWidth="10.296875" defaultRowHeight="14.25"/>
  <cols>
    <col min="1" max="1" width="2.19921875" style="29" customWidth="1"/>
    <col min="2" max="2" width="8.09765625" style="29" customWidth="1"/>
    <col min="3" max="3" width="78.19921875" style="29" customWidth="1"/>
    <col min="4" max="9" width="26.59765625" style="7" customWidth="1"/>
    <col min="10" max="10" width="26.8984375" style="7" customWidth="1"/>
    <col min="11" max="12" width="26.59765625" style="7" hidden="1" customWidth="1"/>
    <col min="13" max="31" width="18.59765625" style="7" hidden="1" customWidth="1"/>
    <col min="32" max="32" width="10.09765625" style="32" hidden="1" customWidth="1"/>
    <col min="33" max="188" width="9" style="7" hidden="1" customWidth="1"/>
    <col min="189" max="189" width="26.59765625" style="7" customWidth="1"/>
    <col min="190" max="233" width="9" style="7" customWidth="1"/>
    <col min="234" max="234" width="2.19921875" style="7" customWidth="1"/>
    <col min="235" max="235" width="6" style="7" customWidth="1"/>
    <col min="236" max="236" width="33.19921875" style="7" customWidth="1"/>
    <col min="237" max="16384" width="10.19921875" style="7" customWidth="1"/>
  </cols>
  <sheetData>
    <row r="1" spans="1:189" ht="121.5" customHeight="1">
      <c r="A1" s="3"/>
      <c r="B1" s="4"/>
      <c r="C1" s="3"/>
      <c r="D1" s="2"/>
      <c r="E1" s="2"/>
      <c r="F1" s="2"/>
      <c r="G1" s="2"/>
      <c r="H1" s="251" t="s">
        <v>744</v>
      </c>
      <c r="I1" s="251"/>
      <c r="J1" s="24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6"/>
      <c r="GG1" s="242"/>
    </row>
    <row r="2" spans="1:189" ht="123" customHeight="1">
      <c r="A2" s="10"/>
      <c r="B2" s="237"/>
      <c r="C2" s="240" t="s">
        <v>735</v>
      </c>
      <c r="D2" s="258"/>
      <c r="E2" s="259"/>
      <c r="F2" s="259"/>
      <c r="G2" s="259"/>
      <c r="H2" s="260"/>
      <c r="I2" s="241"/>
      <c r="J2" s="242"/>
      <c r="K2" s="11"/>
      <c r="L2" s="1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5"/>
      <c r="AG2" s="6"/>
      <c r="GG2" s="242"/>
    </row>
    <row r="3" spans="1:189" ht="16.5" customHeight="1">
      <c r="A3" s="10"/>
      <c r="B3" s="237"/>
      <c r="C3" s="13"/>
      <c r="D3" s="10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5"/>
      <c r="AG3" s="6"/>
      <c r="GG3" s="11"/>
    </row>
    <row r="4" spans="1:189" s="228" customFormat="1" ht="18.75" customHeight="1">
      <c r="A4" s="222"/>
      <c r="B4" s="239" t="s">
        <v>720</v>
      </c>
      <c r="C4" s="230"/>
      <c r="D4" s="224"/>
      <c r="E4" s="224"/>
      <c r="F4" s="254" t="s">
        <v>725</v>
      </c>
      <c r="G4" s="254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5"/>
      <c r="AF4" s="226"/>
      <c r="AG4" s="227"/>
      <c r="GG4" s="223"/>
    </row>
    <row r="5" spans="1:189" s="228" customFormat="1" ht="19.5" customHeight="1">
      <c r="A5" s="222"/>
      <c r="B5" s="230" t="s">
        <v>78</v>
      </c>
      <c r="C5" s="229"/>
      <c r="D5" s="230"/>
      <c r="E5" s="230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/>
      <c r="AF5" s="226"/>
      <c r="AG5" s="227"/>
      <c r="GG5" s="231"/>
    </row>
    <row r="6" spans="1:189" s="228" customFormat="1" ht="20.25" customHeight="1">
      <c r="A6" s="222"/>
      <c r="B6" s="230" t="s">
        <v>80</v>
      </c>
      <c r="C6" s="229"/>
      <c r="D6" s="230"/>
      <c r="E6" s="230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2"/>
      <c r="AF6" s="226"/>
      <c r="AG6" s="227"/>
      <c r="GG6" s="231"/>
    </row>
    <row r="7" spans="1:189" s="228" customFormat="1" ht="24" customHeight="1">
      <c r="A7" s="233"/>
      <c r="B7" s="252" t="s">
        <v>721</v>
      </c>
      <c r="C7" s="252"/>
      <c r="D7" s="252"/>
      <c r="E7" s="252"/>
      <c r="F7" s="234"/>
      <c r="G7" s="23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35"/>
      <c r="AF7" s="226"/>
      <c r="AG7" s="227"/>
      <c r="GG7" s="224"/>
    </row>
    <row r="8" spans="1:189" s="228" customFormat="1" ht="25.5" customHeight="1">
      <c r="A8" s="233"/>
      <c r="B8" s="253" t="s">
        <v>722</v>
      </c>
      <c r="C8" s="253"/>
      <c r="D8" s="253"/>
      <c r="E8" s="253"/>
      <c r="F8" s="253"/>
      <c r="G8" s="253"/>
      <c r="H8" s="224"/>
      <c r="I8" s="224"/>
      <c r="J8" s="224"/>
      <c r="K8" s="224"/>
      <c r="L8" s="224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5"/>
      <c r="AF8" s="226"/>
      <c r="AG8" s="227"/>
      <c r="GG8" s="224"/>
    </row>
    <row r="9" spans="1:189" ht="30.75" customHeight="1">
      <c r="A9" s="14"/>
      <c r="B9" s="238"/>
      <c r="C9" s="205" t="s">
        <v>724</v>
      </c>
      <c r="D9" s="244" t="s">
        <v>736</v>
      </c>
      <c r="E9" s="244" t="s">
        <v>737</v>
      </c>
      <c r="F9" s="245" t="s">
        <v>742</v>
      </c>
      <c r="G9" s="245" t="s">
        <v>738</v>
      </c>
      <c r="H9" s="245" t="s">
        <v>739</v>
      </c>
      <c r="I9" s="245" t="s">
        <v>740</v>
      </c>
      <c r="J9" s="245" t="s">
        <v>741</v>
      </c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7"/>
      <c r="AE9" s="246"/>
      <c r="AF9" s="248">
        <f>SUM(A9:AE9)</f>
        <v>0</v>
      </c>
      <c r="AG9" s="249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45" t="s">
        <v>743</v>
      </c>
    </row>
    <row r="10" spans="1:189" ht="27.75" customHeight="1">
      <c r="A10" s="10"/>
      <c r="B10" s="118" t="s">
        <v>1</v>
      </c>
      <c r="C10" s="106" t="s">
        <v>3</v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>
        <f aca="true" t="shared" si="0" ref="P10:AD10">SUM(P11:P14)</f>
        <v>0</v>
      </c>
      <c r="Q10" s="99">
        <f t="shared" si="0"/>
        <v>0</v>
      </c>
      <c r="R10" s="99">
        <f t="shared" si="0"/>
        <v>0</v>
      </c>
      <c r="S10" s="99">
        <f t="shared" si="0"/>
        <v>0</v>
      </c>
      <c r="T10" s="99">
        <f t="shared" si="0"/>
        <v>0</v>
      </c>
      <c r="U10" s="99">
        <f t="shared" si="0"/>
        <v>0</v>
      </c>
      <c r="V10" s="99">
        <f t="shared" si="0"/>
        <v>0</v>
      </c>
      <c r="W10" s="99">
        <f t="shared" si="0"/>
        <v>0</v>
      </c>
      <c r="X10" s="99">
        <f t="shared" si="0"/>
        <v>0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0</v>
      </c>
      <c r="AC10" s="9">
        <f t="shared" si="0"/>
        <v>0</v>
      </c>
      <c r="AD10" s="8">
        <f t="shared" si="0"/>
        <v>0</v>
      </c>
      <c r="AE10" s="99"/>
      <c r="AF10" s="5">
        <f>SUM(A10:AE44)+SUM(B45:AE50)</f>
        <v>0</v>
      </c>
      <c r="AG10" s="6"/>
      <c r="GG10" s="99"/>
    </row>
    <row r="11" spans="1:189" ht="27.75" customHeight="1">
      <c r="A11" s="10"/>
      <c r="B11" s="119" t="s">
        <v>4</v>
      </c>
      <c r="C11" s="107" t="s">
        <v>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5"/>
      <c r="Z11" s="15"/>
      <c r="AA11" s="15"/>
      <c r="AB11" s="15"/>
      <c r="AC11" s="15"/>
      <c r="AD11" s="100"/>
      <c r="AE11" s="27"/>
      <c r="AF11" s="5"/>
      <c r="AG11" s="6"/>
      <c r="GG11" s="27"/>
    </row>
    <row r="12" spans="1:189" ht="27.75" customHeight="1">
      <c r="A12" s="10"/>
      <c r="B12" s="119" t="s">
        <v>7</v>
      </c>
      <c r="C12" s="108" t="s">
        <v>727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5"/>
      <c r="Z12" s="15"/>
      <c r="AA12" s="15"/>
      <c r="AB12" s="15"/>
      <c r="AC12" s="15"/>
      <c r="AD12" s="100"/>
      <c r="AE12" s="27"/>
      <c r="AF12" s="5"/>
      <c r="AG12" s="6"/>
      <c r="GG12" s="27"/>
    </row>
    <row r="13" spans="1:189" ht="27.75" customHeight="1">
      <c r="A13" s="10"/>
      <c r="B13" s="119" t="s">
        <v>9</v>
      </c>
      <c r="C13" s="109" t="s">
        <v>728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5"/>
      <c r="Z13" s="15"/>
      <c r="AA13" s="15"/>
      <c r="AB13" s="15"/>
      <c r="AC13" s="15"/>
      <c r="AD13" s="100"/>
      <c r="AE13" s="27"/>
      <c r="AF13" s="5"/>
      <c r="AG13" s="6"/>
      <c r="GG13" s="27"/>
    </row>
    <row r="14" spans="1:189" ht="27.75" customHeight="1">
      <c r="A14" s="10"/>
      <c r="B14" s="120" t="s">
        <v>10</v>
      </c>
      <c r="C14" s="107" t="s">
        <v>11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6"/>
      <c r="Z14" s="16"/>
      <c r="AA14" s="16"/>
      <c r="AB14" s="16"/>
      <c r="AC14" s="16"/>
      <c r="AD14" s="101"/>
      <c r="AE14" s="27"/>
      <c r="AF14" s="5"/>
      <c r="AG14" s="6"/>
      <c r="GG14" s="27"/>
    </row>
    <row r="15" spans="1:189" ht="27.75" customHeight="1">
      <c r="A15" s="10"/>
      <c r="B15" s="118" t="s">
        <v>12</v>
      </c>
      <c r="C15" s="110" t="s">
        <v>13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>
        <f aca="true" t="shared" si="1" ref="P15:AD15">SUM(P16:P20)</f>
        <v>0</v>
      </c>
      <c r="Q15" s="99">
        <f t="shared" si="1"/>
        <v>0</v>
      </c>
      <c r="R15" s="99">
        <f t="shared" si="1"/>
        <v>0</v>
      </c>
      <c r="S15" s="99">
        <f t="shared" si="1"/>
        <v>0</v>
      </c>
      <c r="T15" s="99">
        <f t="shared" si="1"/>
        <v>0</v>
      </c>
      <c r="U15" s="99">
        <f t="shared" si="1"/>
        <v>0</v>
      </c>
      <c r="V15" s="99">
        <f t="shared" si="1"/>
        <v>0</v>
      </c>
      <c r="W15" s="99">
        <f t="shared" si="1"/>
        <v>0</v>
      </c>
      <c r="X15" s="99">
        <f t="shared" si="1"/>
        <v>0</v>
      </c>
      <c r="Y15" s="9">
        <f t="shared" si="1"/>
        <v>0</v>
      </c>
      <c r="Z15" s="9">
        <f t="shared" si="1"/>
        <v>0</v>
      </c>
      <c r="AA15" s="9">
        <f t="shared" si="1"/>
        <v>0</v>
      </c>
      <c r="AB15" s="9">
        <f t="shared" si="1"/>
        <v>0</v>
      </c>
      <c r="AC15" s="9">
        <f t="shared" si="1"/>
        <v>0</v>
      </c>
      <c r="AD15" s="8">
        <f t="shared" si="1"/>
        <v>0</v>
      </c>
      <c r="AE15" s="99"/>
      <c r="AF15" s="5"/>
      <c r="AG15" s="6"/>
      <c r="GG15" s="99"/>
    </row>
    <row r="16" spans="1:189" ht="27.75" customHeight="1">
      <c r="A16" s="10"/>
      <c r="B16" s="119" t="s">
        <v>4</v>
      </c>
      <c r="C16" s="111" t="s">
        <v>15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5"/>
      <c r="Z16" s="15"/>
      <c r="AA16" s="15"/>
      <c r="AB16" s="15"/>
      <c r="AC16" s="15"/>
      <c r="AD16" s="100"/>
      <c r="AE16" s="27"/>
      <c r="AF16" s="5"/>
      <c r="AG16" s="6"/>
      <c r="GG16" s="27"/>
    </row>
    <row r="17" spans="1:189" ht="27.75" customHeight="1">
      <c r="A17" s="10"/>
      <c r="B17" s="119" t="s">
        <v>7</v>
      </c>
      <c r="C17" s="111" t="s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5"/>
      <c r="Z17" s="15"/>
      <c r="AA17" s="15"/>
      <c r="AB17" s="15"/>
      <c r="AC17" s="15"/>
      <c r="AD17" s="100"/>
      <c r="AE17" s="27"/>
      <c r="AF17" s="5"/>
      <c r="AG17" s="6"/>
      <c r="GG17" s="27"/>
    </row>
    <row r="18" spans="1:189" ht="27.75" customHeight="1">
      <c r="A18" s="10"/>
      <c r="B18" s="119" t="s">
        <v>9</v>
      </c>
      <c r="C18" s="111" t="s">
        <v>729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5"/>
      <c r="Z18" s="15"/>
      <c r="AA18" s="15"/>
      <c r="AB18" s="15"/>
      <c r="AC18" s="15"/>
      <c r="AD18" s="100"/>
      <c r="AE18" s="27"/>
      <c r="AF18" s="5"/>
      <c r="AG18" s="6"/>
      <c r="GG18" s="27"/>
    </row>
    <row r="19" spans="1:189" ht="27.75" customHeight="1">
      <c r="A19" s="10"/>
      <c r="B19" s="119" t="s">
        <v>10</v>
      </c>
      <c r="C19" s="111" t="s">
        <v>730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5"/>
      <c r="Z19" s="15"/>
      <c r="AA19" s="15"/>
      <c r="AB19" s="15"/>
      <c r="AC19" s="15"/>
      <c r="AD19" s="100"/>
      <c r="AE19" s="27"/>
      <c r="AF19" s="5"/>
      <c r="AG19" s="6"/>
      <c r="GG19" s="27"/>
    </row>
    <row r="20" spans="1:189" ht="27.75" customHeight="1">
      <c r="A20" s="10"/>
      <c r="B20" s="119" t="s">
        <v>17</v>
      </c>
      <c r="C20" s="112" t="s">
        <v>731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5"/>
      <c r="Z20" s="15"/>
      <c r="AA20" s="15"/>
      <c r="AB20" s="15"/>
      <c r="AC20" s="15"/>
      <c r="AD20" s="100"/>
      <c r="AE20" s="27"/>
      <c r="AF20" s="5"/>
      <c r="AG20" s="6"/>
      <c r="GG20" s="27"/>
    </row>
    <row r="21" spans="1:189" ht="27.75" customHeight="1">
      <c r="A21" s="10"/>
      <c r="B21" s="121" t="s">
        <v>18</v>
      </c>
      <c r="C21" s="113" t="s">
        <v>19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>
        <f aca="true" t="shared" si="2" ref="P21:AD21">P10-P15</f>
        <v>0</v>
      </c>
      <c r="Q21" s="99">
        <f t="shared" si="2"/>
        <v>0</v>
      </c>
      <c r="R21" s="99">
        <f t="shared" si="2"/>
        <v>0</v>
      </c>
      <c r="S21" s="99">
        <f t="shared" si="2"/>
        <v>0</v>
      </c>
      <c r="T21" s="99">
        <f t="shared" si="2"/>
        <v>0</v>
      </c>
      <c r="U21" s="99">
        <f t="shared" si="2"/>
        <v>0</v>
      </c>
      <c r="V21" s="99">
        <f t="shared" si="2"/>
        <v>0</v>
      </c>
      <c r="W21" s="99">
        <f t="shared" si="2"/>
        <v>0</v>
      </c>
      <c r="X21" s="99">
        <f t="shared" si="2"/>
        <v>0</v>
      </c>
      <c r="Y21" s="17">
        <f t="shared" si="2"/>
        <v>0</v>
      </c>
      <c r="Z21" s="17">
        <f t="shared" si="2"/>
        <v>0</v>
      </c>
      <c r="AA21" s="17">
        <f t="shared" si="2"/>
        <v>0</v>
      </c>
      <c r="AB21" s="17">
        <f t="shared" si="2"/>
        <v>0</v>
      </c>
      <c r="AC21" s="17">
        <f t="shared" si="2"/>
        <v>0</v>
      </c>
      <c r="AD21" s="102">
        <f t="shared" si="2"/>
        <v>0</v>
      </c>
      <c r="AE21" s="99"/>
      <c r="AF21" s="5"/>
      <c r="AG21" s="6"/>
      <c r="GG21" s="99"/>
    </row>
    <row r="22" spans="1:189" ht="27.75" customHeight="1">
      <c r="A22" s="10"/>
      <c r="B22" s="118" t="s">
        <v>20</v>
      </c>
      <c r="C22" s="110" t="s">
        <v>21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>
        <f aca="true" t="shared" si="3" ref="P22:AD22">SUM(P23:P25)</f>
        <v>0</v>
      </c>
      <c r="Q22" s="99">
        <f t="shared" si="3"/>
        <v>0</v>
      </c>
      <c r="R22" s="99">
        <f t="shared" si="3"/>
        <v>0</v>
      </c>
      <c r="S22" s="99">
        <f t="shared" si="3"/>
        <v>0</v>
      </c>
      <c r="T22" s="99">
        <f t="shared" si="3"/>
        <v>0</v>
      </c>
      <c r="U22" s="99">
        <f t="shared" si="3"/>
        <v>0</v>
      </c>
      <c r="V22" s="99">
        <f t="shared" si="3"/>
        <v>0</v>
      </c>
      <c r="W22" s="99">
        <f t="shared" si="3"/>
        <v>0</v>
      </c>
      <c r="X22" s="99">
        <f t="shared" si="3"/>
        <v>0</v>
      </c>
      <c r="Y22" s="9">
        <f t="shared" si="3"/>
        <v>0</v>
      </c>
      <c r="Z22" s="9">
        <f t="shared" si="3"/>
        <v>0</v>
      </c>
      <c r="AA22" s="9">
        <f t="shared" si="3"/>
        <v>0</v>
      </c>
      <c r="AB22" s="9">
        <f t="shared" si="3"/>
        <v>0</v>
      </c>
      <c r="AC22" s="9">
        <f t="shared" si="3"/>
        <v>0</v>
      </c>
      <c r="AD22" s="8">
        <f t="shared" si="3"/>
        <v>0</v>
      </c>
      <c r="AE22" s="99"/>
      <c r="AF22" s="5"/>
      <c r="AG22" s="6"/>
      <c r="GG22" s="99"/>
    </row>
    <row r="23" spans="1:189" ht="27.75" customHeight="1">
      <c r="A23" s="10"/>
      <c r="B23" s="119" t="s">
        <v>4</v>
      </c>
      <c r="C23" s="114" t="s">
        <v>27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5"/>
      <c r="Z23" s="15"/>
      <c r="AA23" s="15"/>
      <c r="AB23" s="15"/>
      <c r="AC23" s="15"/>
      <c r="AD23" s="100"/>
      <c r="AE23" s="27"/>
      <c r="AF23" s="5"/>
      <c r="AG23" s="6"/>
      <c r="GG23" s="27"/>
    </row>
    <row r="24" spans="1:189" ht="27.75" customHeight="1">
      <c r="A24" s="10"/>
      <c r="B24" s="119" t="s">
        <v>7</v>
      </c>
      <c r="C24" s="114" t="s">
        <v>23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5"/>
      <c r="Z24" s="15"/>
      <c r="AA24" s="15"/>
      <c r="AB24" s="15"/>
      <c r="AC24" s="15"/>
      <c r="AD24" s="100"/>
      <c r="AE24" s="27"/>
      <c r="AF24" s="5"/>
      <c r="AG24" s="6"/>
      <c r="GG24" s="27"/>
    </row>
    <row r="25" spans="1:189" ht="27.75" customHeight="1">
      <c r="A25" s="10"/>
      <c r="B25" s="120" t="s">
        <v>9</v>
      </c>
      <c r="C25" s="115" t="s">
        <v>30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6"/>
      <c r="Z25" s="16"/>
      <c r="AA25" s="16"/>
      <c r="AB25" s="16"/>
      <c r="AC25" s="16"/>
      <c r="AD25" s="101"/>
      <c r="AE25" s="27"/>
      <c r="AF25" s="5"/>
      <c r="AG25" s="6"/>
      <c r="GG25" s="27"/>
    </row>
    <row r="26" spans="1:189" ht="27.75" customHeight="1">
      <c r="A26" s="10"/>
      <c r="B26" s="118" t="s">
        <v>25</v>
      </c>
      <c r="C26" s="110" t="s">
        <v>26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>
        <f aca="true" t="shared" si="4" ref="P26:AD26">SUM(P27:P29)</f>
        <v>0</v>
      </c>
      <c r="Q26" s="99">
        <f t="shared" si="4"/>
        <v>0</v>
      </c>
      <c r="R26" s="99">
        <f t="shared" si="4"/>
        <v>0</v>
      </c>
      <c r="S26" s="99">
        <f t="shared" si="4"/>
        <v>0</v>
      </c>
      <c r="T26" s="99">
        <f t="shared" si="4"/>
        <v>0</v>
      </c>
      <c r="U26" s="99">
        <f t="shared" si="4"/>
        <v>0</v>
      </c>
      <c r="V26" s="99">
        <f t="shared" si="4"/>
        <v>0</v>
      </c>
      <c r="W26" s="99">
        <f t="shared" si="4"/>
        <v>0</v>
      </c>
      <c r="X26" s="9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8">
        <f t="shared" si="4"/>
        <v>0</v>
      </c>
      <c r="AE26" s="99"/>
      <c r="AF26" s="5"/>
      <c r="AG26" s="6"/>
      <c r="GG26" s="99"/>
    </row>
    <row r="27" spans="1:189" ht="27.75" customHeight="1">
      <c r="A27" s="10"/>
      <c r="B27" s="119" t="s">
        <v>4</v>
      </c>
      <c r="C27" s="114" t="s">
        <v>35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5"/>
      <c r="Z27" s="15"/>
      <c r="AA27" s="15"/>
      <c r="AB27" s="15"/>
      <c r="AC27" s="15"/>
      <c r="AD27" s="100"/>
      <c r="AE27" s="27"/>
      <c r="AF27" s="5"/>
      <c r="AG27" s="6"/>
      <c r="GG27" s="27"/>
    </row>
    <row r="28" spans="1:189" ht="27.75" customHeight="1">
      <c r="A28" s="10"/>
      <c r="B28" s="119" t="s">
        <v>7</v>
      </c>
      <c r="C28" s="114" t="s">
        <v>37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5"/>
      <c r="Z28" s="15"/>
      <c r="AA28" s="15"/>
      <c r="AB28" s="15"/>
      <c r="AC28" s="15"/>
      <c r="AD28" s="100"/>
      <c r="AE28" s="27"/>
      <c r="AF28" s="5"/>
      <c r="AG28" s="6"/>
      <c r="GG28" s="27"/>
    </row>
    <row r="29" spans="1:189" ht="27.75" customHeight="1">
      <c r="A29" s="10"/>
      <c r="B29" s="120" t="s">
        <v>9</v>
      </c>
      <c r="C29" s="115" t="s">
        <v>39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6"/>
      <c r="Z29" s="16"/>
      <c r="AA29" s="16"/>
      <c r="AB29" s="16"/>
      <c r="AC29" s="16"/>
      <c r="AD29" s="101"/>
      <c r="AE29" s="27"/>
      <c r="AF29" s="5"/>
      <c r="AG29" s="6"/>
      <c r="GG29" s="27"/>
    </row>
    <row r="30" spans="1:189" ht="27.75" customHeight="1">
      <c r="A30" s="10"/>
      <c r="B30" s="121" t="s">
        <v>31</v>
      </c>
      <c r="C30" s="113" t="s">
        <v>32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>
        <f aca="true" t="shared" si="5" ref="P30:AD30">P21+P22-P26</f>
        <v>0</v>
      </c>
      <c r="Q30" s="99">
        <f t="shared" si="5"/>
        <v>0</v>
      </c>
      <c r="R30" s="99">
        <f t="shared" si="5"/>
        <v>0</v>
      </c>
      <c r="S30" s="99">
        <f t="shared" si="5"/>
        <v>0</v>
      </c>
      <c r="T30" s="99">
        <f t="shared" si="5"/>
        <v>0</v>
      </c>
      <c r="U30" s="99">
        <f t="shared" si="5"/>
        <v>0</v>
      </c>
      <c r="V30" s="99">
        <f t="shared" si="5"/>
        <v>0</v>
      </c>
      <c r="W30" s="99">
        <f t="shared" si="5"/>
        <v>0</v>
      </c>
      <c r="X30" s="99">
        <f t="shared" si="5"/>
        <v>0</v>
      </c>
      <c r="Y30" s="17">
        <f t="shared" si="5"/>
        <v>0</v>
      </c>
      <c r="Z30" s="17">
        <f t="shared" si="5"/>
        <v>0</v>
      </c>
      <c r="AA30" s="17">
        <f t="shared" si="5"/>
        <v>0</v>
      </c>
      <c r="AB30" s="17">
        <f t="shared" si="5"/>
        <v>0</v>
      </c>
      <c r="AC30" s="17">
        <f t="shared" si="5"/>
        <v>0</v>
      </c>
      <c r="AD30" s="102">
        <f t="shared" si="5"/>
        <v>0</v>
      </c>
      <c r="AE30" s="99"/>
      <c r="AF30" s="5"/>
      <c r="AG30" s="6"/>
      <c r="GG30" s="99"/>
    </row>
    <row r="31" spans="1:189" ht="27.75" customHeight="1">
      <c r="A31" s="10"/>
      <c r="B31" s="118" t="s">
        <v>33</v>
      </c>
      <c r="C31" s="110" t="s">
        <v>34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>
        <f aca="true" t="shared" si="6" ref="P31:AD31">SUM(P32:P36)</f>
        <v>0</v>
      </c>
      <c r="Q31" s="99">
        <f t="shared" si="6"/>
        <v>0</v>
      </c>
      <c r="R31" s="99">
        <f t="shared" si="6"/>
        <v>0</v>
      </c>
      <c r="S31" s="99">
        <f t="shared" si="6"/>
        <v>0</v>
      </c>
      <c r="T31" s="99">
        <f t="shared" si="6"/>
        <v>0</v>
      </c>
      <c r="U31" s="99">
        <f t="shared" si="6"/>
        <v>0</v>
      </c>
      <c r="V31" s="99">
        <f t="shared" si="6"/>
        <v>0</v>
      </c>
      <c r="W31" s="99">
        <f t="shared" si="6"/>
        <v>0</v>
      </c>
      <c r="X31" s="99">
        <f t="shared" si="6"/>
        <v>0</v>
      </c>
      <c r="Y31" s="9">
        <f t="shared" si="6"/>
        <v>0</v>
      </c>
      <c r="Z31" s="9">
        <f t="shared" si="6"/>
        <v>0</v>
      </c>
      <c r="AA31" s="9">
        <f t="shared" si="6"/>
        <v>0</v>
      </c>
      <c r="AB31" s="9">
        <f t="shared" si="6"/>
        <v>0</v>
      </c>
      <c r="AC31" s="9">
        <f t="shared" si="6"/>
        <v>0</v>
      </c>
      <c r="AD31" s="8">
        <f t="shared" si="6"/>
        <v>0</v>
      </c>
      <c r="AE31" s="99"/>
      <c r="AF31" s="5"/>
      <c r="AG31" s="6"/>
      <c r="GG31" s="99"/>
    </row>
    <row r="32" spans="1:189" ht="27.75" customHeight="1">
      <c r="A32" s="10"/>
      <c r="B32" s="119" t="s">
        <v>4</v>
      </c>
      <c r="C32" s="114" t="s">
        <v>44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5"/>
      <c r="Z32" s="15"/>
      <c r="AA32" s="15"/>
      <c r="AB32" s="15"/>
      <c r="AC32" s="15"/>
      <c r="AD32" s="100"/>
      <c r="AE32" s="27"/>
      <c r="AF32" s="5"/>
      <c r="AG32" s="6"/>
      <c r="GG32" s="27"/>
    </row>
    <row r="33" spans="1:189" ht="27.75" customHeight="1">
      <c r="A33" s="10"/>
      <c r="B33" s="119" t="s">
        <v>7</v>
      </c>
      <c r="C33" s="114" t="s">
        <v>46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5"/>
      <c r="Z33" s="15"/>
      <c r="AA33" s="15"/>
      <c r="AB33" s="15"/>
      <c r="AC33" s="15"/>
      <c r="AD33" s="100"/>
      <c r="AE33" s="27"/>
      <c r="AF33" s="5"/>
      <c r="AG33" s="6"/>
      <c r="GG33" s="27"/>
    </row>
    <row r="34" spans="1:189" ht="27.75" customHeight="1">
      <c r="A34" s="10"/>
      <c r="B34" s="119" t="s">
        <v>9</v>
      </c>
      <c r="C34" s="114" t="s">
        <v>48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5"/>
      <c r="Z34" s="15"/>
      <c r="AA34" s="15"/>
      <c r="AB34" s="15"/>
      <c r="AC34" s="15"/>
      <c r="AD34" s="100"/>
      <c r="AE34" s="27"/>
      <c r="AF34" s="5"/>
      <c r="AG34" s="6"/>
      <c r="GG34" s="27"/>
    </row>
    <row r="35" spans="1:189" ht="27.75" customHeight="1">
      <c r="A35" s="10"/>
      <c r="B35" s="119" t="s">
        <v>10</v>
      </c>
      <c r="C35" s="114" t="s">
        <v>50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15"/>
      <c r="Z35" s="15"/>
      <c r="AA35" s="15"/>
      <c r="AB35" s="15"/>
      <c r="AC35" s="15"/>
      <c r="AD35" s="100"/>
      <c r="AE35" s="27"/>
      <c r="AF35" s="5"/>
      <c r="AG35" s="6"/>
      <c r="GG35" s="27"/>
    </row>
    <row r="36" spans="1:189" ht="27.75" customHeight="1">
      <c r="A36" s="10"/>
      <c r="B36" s="120" t="s">
        <v>17</v>
      </c>
      <c r="C36" s="115" t="s">
        <v>51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6"/>
      <c r="Z36" s="16"/>
      <c r="AA36" s="16"/>
      <c r="AB36" s="16"/>
      <c r="AC36" s="16"/>
      <c r="AD36" s="101"/>
      <c r="AE36" s="27"/>
      <c r="AF36" s="5"/>
      <c r="AG36" s="6"/>
      <c r="GG36" s="27"/>
    </row>
    <row r="37" spans="1:189" ht="27.75" customHeight="1">
      <c r="A37" s="10"/>
      <c r="B37" s="118" t="s">
        <v>42</v>
      </c>
      <c r="C37" s="110" t="s">
        <v>43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>
        <f aca="true" t="shared" si="7" ref="P37:AD37">SUM(P38:P41)</f>
        <v>0</v>
      </c>
      <c r="Q37" s="99">
        <f t="shared" si="7"/>
        <v>0</v>
      </c>
      <c r="R37" s="99">
        <f t="shared" si="7"/>
        <v>0</v>
      </c>
      <c r="S37" s="99">
        <f t="shared" si="7"/>
        <v>0</v>
      </c>
      <c r="T37" s="99">
        <f t="shared" si="7"/>
        <v>0</v>
      </c>
      <c r="U37" s="99">
        <f t="shared" si="7"/>
        <v>0</v>
      </c>
      <c r="V37" s="99">
        <f t="shared" si="7"/>
        <v>0</v>
      </c>
      <c r="W37" s="99">
        <f t="shared" si="7"/>
        <v>0</v>
      </c>
      <c r="X37" s="99">
        <f t="shared" si="7"/>
        <v>0</v>
      </c>
      <c r="Y37" s="9">
        <f t="shared" si="7"/>
        <v>0</v>
      </c>
      <c r="Z37" s="9">
        <f t="shared" si="7"/>
        <v>0</v>
      </c>
      <c r="AA37" s="9">
        <f t="shared" si="7"/>
        <v>0</v>
      </c>
      <c r="AB37" s="9">
        <f t="shared" si="7"/>
        <v>0</v>
      </c>
      <c r="AC37" s="9">
        <f t="shared" si="7"/>
        <v>0</v>
      </c>
      <c r="AD37" s="8">
        <f t="shared" si="7"/>
        <v>0</v>
      </c>
      <c r="AE37" s="99"/>
      <c r="AF37" s="5"/>
      <c r="AG37" s="6"/>
      <c r="GG37" s="99"/>
    </row>
    <row r="38" spans="1:189" ht="27.75" customHeight="1">
      <c r="A38" s="10"/>
      <c r="B38" s="119" t="s">
        <v>4</v>
      </c>
      <c r="C38" s="114" t="s">
        <v>46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5"/>
      <c r="Z38" s="15"/>
      <c r="AA38" s="15"/>
      <c r="AB38" s="15"/>
      <c r="AC38" s="15"/>
      <c r="AD38" s="100"/>
      <c r="AE38" s="27"/>
      <c r="AF38" s="5"/>
      <c r="AG38" s="6"/>
      <c r="GG38" s="27"/>
    </row>
    <row r="39" spans="1:189" ht="27.75" customHeight="1">
      <c r="A39" s="10"/>
      <c r="B39" s="119" t="s">
        <v>7</v>
      </c>
      <c r="C39" s="114" t="s">
        <v>58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15"/>
      <c r="Z39" s="15"/>
      <c r="AA39" s="15"/>
      <c r="AB39" s="15"/>
      <c r="AC39" s="15"/>
      <c r="AD39" s="100"/>
      <c r="AE39" s="27"/>
      <c r="AF39" s="5"/>
      <c r="AG39" s="6"/>
      <c r="GG39" s="27"/>
    </row>
    <row r="40" spans="1:189" ht="27.75" customHeight="1">
      <c r="A40" s="10"/>
      <c r="B40" s="119" t="s">
        <v>9</v>
      </c>
      <c r="C40" s="114" t="s">
        <v>50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5"/>
      <c r="Z40" s="15"/>
      <c r="AA40" s="15"/>
      <c r="AB40" s="15"/>
      <c r="AC40" s="15"/>
      <c r="AD40" s="100"/>
      <c r="AE40" s="27"/>
      <c r="AF40" s="5"/>
      <c r="AG40" s="6"/>
      <c r="GG40" s="27"/>
    </row>
    <row r="41" spans="1:189" ht="27.75" customHeight="1">
      <c r="A41" s="10"/>
      <c r="B41" s="120" t="s">
        <v>10</v>
      </c>
      <c r="C41" s="115" t="s">
        <v>51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16"/>
      <c r="Z41" s="16"/>
      <c r="AA41" s="16"/>
      <c r="AB41" s="16"/>
      <c r="AC41" s="16"/>
      <c r="AD41" s="101"/>
      <c r="AE41" s="27"/>
      <c r="AF41" s="5"/>
      <c r="AG41" s="6"/>
      <c r="GG41" s="27"/>
    </row>
    <row r="42" spans="1:189" ht="27.75" customHeight="1">
      <c r="A42" s="10"/>
      <c r="B42" s="121" t="s">
        <v>52</v>
      </c>
      <c r="C42" s="113" t="s">
        <v>53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>
        <f aca="true" t="shared" si="8" ref="P42:AD42">P30+P31-P37</f>
        <v>0</v>
      </c>
      <c r="Q42" s="99">
        <f t="shared" si="8"/>
        <v>0</v>
      </c>
      <c r="R42" s="99">
        <f t="shared" si="8"/>
        <v>0</v>
      </c>
      <c r="S42" s="99">
        <f t="shared" si="8"/>
        <v>0</v>
      </c>
      <c r="T42" s="99">
        <f t="shared" si="8"/>
        <v>0</v>
      </c>
      <c r="U42" s="99">
        <f t="shared" si="8"/>
        <v>0</v>
      </c>
      <c r="V42" s="99">
        <f t="shared" si="8"/>
        <v>0</v>
      </c>
      <c r="W42" s="99">
        <f t="shared" si="8"/>
        <v>0</v>
      </c>
      <c r="X42" s="99">
        <f t="shared" si="8"/>
        <v>0</v>
      </c>
      <c r="Y42" s="17">
        <f t="shared" si="8"/>
        <v>0</v>
      </c>
      <c r="Z42" s="17">
        <f t="shared" si="8"/>
        <v>0</v>
      </c>
      <c r="AA42" s="17">
        <f t="shared" si="8"/>
        <v>0</v>
      </c>
      <c r="AB42" s="17">
        <f t="shared" si="8"/>
        <v>0</v>
      </c>
      <c r="AC42" s="17">
        <f t="shared" si="8"/>
        <v>0</v>
      </c>
      <c r="AD42" s="102">
        <f t="shared" si="8"/>
        <v>0</v>
      </c>
      <c r="AE42" s="99"/>
      <c r="AF42" s="5"/>
      <c r="AG42" s="6"/>
      <c r="GG42" s="99"/>
    </row>
    <row r="43" spans="1:189" ht="27.75" customHeight="1">
      <c r="A43" s="10"/>
      <c r="B43" s="121" t="s">
        <v>65</v>
      </c>
      <c r="C43" s="113" t="s">
        <v>55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18"/>
      <c r="Z43" s="18"/>
      <c r="AA43" s="18"/>
      <c r="AB43" s="18"/>
      <c r="AC43" s="18"/>
      <c r="AD43" s="103"/>
      <c r="AE43" s="27"/>
      <c r="AF43" s="5"/>
      <c r="AG43" s="6"/>
      <c r="GG43" s="27"/>
    </row>
    <row r="44" spans="1:189" ht="27.75" customHeight="1">
      <c r="A44" s="10"/>
      <c r="B44" s="121" t="s">
        <v>68</v>
      </c>
      <c r="C44" s="113" t="s">
        <v>57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18"/>
      <c r="Z44" s="18"/>
      <c r="AA44" s="18"/>
      <c r="AB44" s="18"/>
      <c r="AC44" s="18"/>
      <c r="AD44" s="103"/>
      <c r="AE44" s="27"/>
      <c r="AF44" s="5"/>
      <c r="AG44" s="6"/>
      <c r="GG44" s="27"/>
    </row>
    <row r="45" spans="1:189" ht="27.75" customHeight="1">
      <c r="A45" s="10"/>
      <c r="B45" s="121" t="s">
        <v>56</v>
      </c>
      <c r="C45" s="113" t="s">
        <v>69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>
        <f aca="true" t="shared" si="9" ref="P45:AD45">P42+P43-P44</f>
        <v>0</v>
      </c>
      <c r="Q45" s="99">
        <f t="shared" si="9"/>
        <v>0</v>
      </c>
      <c r="R45" s="99">
        <f t="shared" si="9"/>
        <v>0</v>
      </c>
      <c r="S45" s="99">
        <f t="shared" si="9"/>
        <v>0</v>
      </c>
      <c r="T45" s="99">
        <f t="shared" si="9"/>
        <v>0</v>
      </c>
      <c r="U45" s="99">
        <f t="shared" si="9"/>
        <v>0</v>
      </c>
      <c r="V45" s="99">
        <f t="shared" si="9"/>
        <v>0</v>
      </c>
      <c r="W45" s="99">
        <f t="shared" si="9"/>
        <v>0</v>
      </c>
      <c r="X45" s="99">
        <f t="shared" si="9"/>
        <v>0</v>
      </c>
      <c r="Y45" s="17">
        <f t="shared" si="9"/>
        <v>0</v>
      </c>
      <c r="Z45" s="17">
        <f t="shared" si="9"/>
        <v>0</v>
      </c>
      <c r="AA45" s="17">
        <f t="shared" si="9"/>
        <v>0</v>
      </c>
      <c r="AB45" s="17">
        <f t="shared" si="9"/>
        <v>0</v>
      </c>
      <c r="AC45" s="17">
        <f t="shared" si="9"/>
        <v>0</v>
      </c>
      <c r="AD45" s="102">
        <f t="shared" si="9"/>
        <v>0</v>
      </c>
      <c r="AE45" s="99"/>
      <c r="AF45" s="5"/>
      <c r="AG45" s="6"/>
      <c r="GG45" s="99"/>
    </row>
    <row r="46" spans="1:189" ht="27.75" customHeight="1">
      <c r="A46" s="10"/>
      <c r="B46" s="118" t="s">
        <v>59</v>
      </c>
      <c r="C46" s="116" t="s">
        <v>70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>
        <f aca="true" t="shared" si="10" ref="P46:AD46">P47+P48</f>
        <v>0</v>
      </c>
      <c r="Q46" s="99">
        <f t="shared" si="10"/>
        <v>0</v>
      </c>
      <c r="R46" s="99">
        <f t="shared" si="10"/>
        <v>0</v>
      </c>
      <c r="S46" s="99">
        <f t="shared" si="10"/>
        <v>0</v>
      </c>
      <c r="T46" s="99">
        <f t="shared" si="10"/>
        <v>0</v>
      </c>
      <c r="U46" s="99">
        <f t="shared" si="10"/>
        <v>0</v>
      </c>
      <c r="V46" s="99">
        <f t="shared" si="10"/>
        <v>0</v>
      </c>
      <c r="W46" s="99">
        <f t="shared" si="10"/>
        <v>0</v>
      </c>
      <c r="X46" s="99">
        <f t="shared" si="10"/>
        <v>0</v>
      </c>
      <c r="Y46" s="9">
        <f t="shared" si="10"/>
        <v>0</v>
      </c>
      <c r="Z46" s="9">
        <f t="shared" si="10"/>
        <v>0</v>
      </c>
      <c r="AA46" s="9">
        <f t="shared" si="10"/>
        <v>0</v>
      </c>
      <c r="AB46" s="9">
        <f t="shared" si="10"/>
        <v>0</v>
      </c>
      <c r="AC46" s="9">
        <f t="shared" si="10"/>
        <v>0</v>
      </c>
      <c r="AD46" s="8">
        <f t="shared" si="10"/>
        <v>0</v>
      </c>
      <c r="AE46" s="99"/>
      <c r="AF46" s="5"/>
      <c r="AG46" s="6"/>
      <c r="GG46" s="99"/>
    </row>
    <row r="47" spans="1:189" ht="27.75" customHeight="1">
      <c r="A47" s="10"/>
      <c r="B47" s="122" t="s">
        <v>4</v>
      </c>
      <c r="C47" s="114" t="s">
        <v>71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5"/>
      <c r="Z47" s="15"/>
      <c r="AA47" s="15"/>
      <c r="AB47" s="15"/>
      <c r="AC47" s="15"/>
      <c r="AD47" s="100"/>
      <c r="AE47" s="27"/>
      <c r="AF47" s="5"/>
      <c r="AG47" s="6"/>
      <c r="GG47" s="27"/>
    </row>
    <row r="48" spans="1:189" ht="27.75" customHeight="1">
      <c r="A48" s="10"/>
      <c r="B48" s="120" t="s">
        <v>7</v>
      </c>
      <c r="C48" s="115" t="s">
        <v>73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6"/>
      <c r="Z48" s="16"/>
      <c r="AA48" s="16"/>
      <c r="AB48" s="16"/>
      <c r="AC48" s="16"/>
      <c r="AD48" s="101"/>
      <c r="AE48" s="27"/>
      <c r="AF48" s="5"/>
      <c r="AG48" s="6"/>
      <c r="GG48" s="27"/>
    </row>
    <row r="49" spans="1:189" ht="27.75" customHeight="1">
      <c r="A49" s="19"/>
      <c r="B49" s="121" t="s">
        <v>61</v>
      </c>
      <c r="C49" s="117" t="s">
        <v>74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6"/>
      <c r="Z49" s="16"/>
      <c r="AA49" s="16"/>
      <c r="AB49" s="16"/>
      <c r="AC49" s="16"/>
      <c r="AD49" s="101"/>
      <c r="AE49" s="27"/>
      <c r="AF49" s="5"/>
      <c r="AG49" s="6"/>
      <c r="GG49" s="27"/>
    </row>
    <row r="50" spans="1:189" ht="27.75" customHeight="1">
      <c r="A50" s="10"/>
      <c r="B50" s="121" t="s">
        <v>66</v>
      </c>
      <c r="C50" s="117" t="s">
        <v>76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>
        <f aca="true" t="shared" si="11" ref="P50:AD50">P45-P46-P49</f>
        <v>0</v>
      </c>
      <c r="Q50" s="99">
        <f t="shared" si="11"/>
        <v>0</v>
      </c>
      <c r="R50" s="99">
        <f t="shared" si="11"/>
        <v>0</v>
      </c>
      <c r="S50" s="99">
        <f t="shared" si="11"/>
        <v>0</v>
      </c>
      <c r="T50" s="99">
        <f t="shared" si="11"/>
        <v>0</v>
      </c>
      <c r="U50" s="99">
        <f t="shared" si="11"/>
        <v>0</v>
      </c>
      <c r="V50" s="99">
        <f t="shared" si="11"/>
        <v>0</v>
      </c>
      <c r="W50" s="99">
        <f t="shared" si="11"/>
        <v>0</v>
      </c>
      <c r="X50" s="99">
        <f t="shared" si="11"/>
        <v>0</v>
      </c>
      <c r="Y50" s="17">
        <f t="shared" si="11"/>
        <v>0</v>
      </c>
      <c r="Z50" s="17">
        <f t="shared" si="11"/>
        <v>0</v>
      </c>
      <c r="AA50" s="17">
        <f t="shared" si="11"/>
        <v>0</v>
      </c>
      <c r="AB50" s="17">
        <f t="shared" si="11"/>
        <v>0</v>
      </c>
      <c r="AC50" s="17">
        <f t="shared" si="11"/>
        <v>0</v>
      </c>
      <c r="AD50" s="102">
        <f t="shared" si="11"/>
        <v>0</v>
      </c>
      <c r="AE50" s="99"/>
      <c r="AF50" s="5"/>
      <c r="AG50" s="6"/>
      <c r="GG50" s="99"/>
    </row>
    <row r="51" spans="1:189" ht="12" customHeight="1">
      <c r="A51" s="10"/>
      <c r="B51" s="96"/>
      <c r="C51" s="96"/>
      <c r="D51" s="96"/>
      <c r="E51" s="9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11"/>
      <c r="AF51" s="5"/>
      <c r="AG51" s="6"/>
      <c r="GG51" s="21"/>
    </row>
    <row r="52" spans="1:189" s="126" customFormat="1" ht="18.75" customHeight="1">
      <c r="A52" s="123"/>
      <c r="B52" s="196" t="s">
        <v>723</v>
      </c>
      <c r="C52" s="197"/>
      <c r="D52" s="198"/>
      <c r="E52" s="255"/>
      <c r="F52" s="255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200"/>
      <c r="AF52" s="124"/>
      <c r="AG52" s="125"/>
      <c r="GG52" s="199"/>
    </row>
    <row r="53" spans="1:189" ht="12" customHeight="1">
      <c r="A53" s="10"/>
      <c r="B53" s="97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11"/>
      <c r="AF53" s="5"/>
      <c r="AG53" s="6"/>
      <c r="GG53" s="21"/>
    </row>
    <row r="54" spans="1:189" ht="22.5" customHeight="1">
      <c r="A54" s="10"/>
      <c r="B54" s="201" t="s">
        <v>72</v>
      </c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11"/>
      <c r="AF54" s="5"/>
      <c r="AG54" s="6"/>
      <c r="GG54" s="21"/>
    </row>
    <row r="55" spans="1:189" ht="26.25" customHeight="1">
      <c r="A55" s="10"/>
      <c r="B55" s="23"/>
      <c r="C55" s="205" t="s">
        <v>724</v>
      </c>
      <c r="D55" s="244" t="s">
        <v>736</v>
      </c>
      <c r="E55" s="244" t="s">
        <v>737</v>
      </c>
      <c r="F55" s="245" t="s">
        <v>742</v>
      </c>
      <c r="G55" s="245" t="s">
        <v>738</v>
      </c>
      <c r="H55" s="245" t="s">
        <v>739</v>
      </c>
      <c r="I55" s="245" t="s">
        <v>740</v>
      </c>
      <c r="J55" s="245" t="s">
        <v>741</v>
      </c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7"/>
      <c r="AE55" s="246"/>
      <c r="AF55" s="248">
        <f>SUM(A55:AE55)</f>
        <v>0</v>
      </c>
      <c r="AG55" s="249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  <c r="FE55" s="250"/>
      <c r="FF55" s="250"/>
      <c r="FG55" s="250"/>
      <c r="FH55" s="250"/>
      <c r="FI55" s="250"/>
      <c r="FJ55" s="250"/>
      <c r="FK55" s="250"/>
      <c r="FL55" s="250"/>
      <c r="FM55" s="250"/>
      <c r="FN55" s="250"/>
      <c r="FO55" s="250"/>
      <c r="FP55" s="250"/>
      <c r="FQ55" s="250"/>
      <c r="FR55" s="250"/>
      <c r="FS55" s="250"/>
      <c r="FT55" s="250"/>
      <c r="FU55" s="250"/>
      <c r="FV55" s="250"/>
      <c r="FW55" s="250"/>
      <c r="FX55" s="250"/>
      <c r="FY55" s="250"/>
      <c r="FZ55" s="250"/>
      <c r="GA55" s="250"/>
      <c r="GB55" s="250"/>
      <c r="GC55" s="250"/>
      <c r="GD55" s="250"/>
      <c r="GE55" s="250"/>
      <c r="GF55" s="250"/>
      <c r="GG55" s="245" t="s">
        <v>743</v>
      </c>
    </row>
    <row r="56" spans="1:189" s="134" customFormat="1" ht="27" customHeight="1">
      <c r="A56" s="127"/>
      <c r="B56" s="128" t="s">
        <v>1</v>
      </c>
      <c r="C56" s="129" t="s">
        <v>85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>
        <f aca="true" t="shared" si="12" ref="P56:AD56">P57+P62+P71+P74+P89</f>
        <v>0</v>
      </c>
      <c r="Q56" s="130">
        <f t="shared" si="12"/>
        <v>0</v>
      </c>
      <c r="R56" s="130">
        <f t="shared" si="12"/>
        <v>0</v>
      </c>
      <c r="S56" s="130">
        <f t="shared" si="12"/>
        <v>0</v>
      </c>
      <c r="T56" s="130">
        <f t="shared" si="12"/>
        <v>0</v>
      </c>
      <c r="U56" s="130">
        <f t="shared" si="12"/>
        <v>0</v>
      </c>
      <c r="V56" s="130">
        <f t="shared" si="12"/>
        <v>0</v>
      </c>
      <c r="W56" s="130">
        <f t="shared" si="12"/>
        <v>0</v>
      </c>
      <c r="X56" s="130">
        <f t="shared" si="12"/>
        <v>0</v>
      </c>
      <c r="Y56" s="130">
        <f t="shared" si="12"/>
        <v>0</v>
      </c>
      <c r="Z56" s="130">
        <f t="shared" si="12"/>
        <v>0</v>
      </c>
      <c r="AA56" s="130">
        <f t="shared" si="12"/>
        <v>0</v>
      </c>
      <c r="AB56" s="130">
        <f t="shared" si="12"/>
        <v>0</v>
      </c>
      <c r="AC56" s="130">
        <f t="shared" si="12"/>
        <v>0</v>
      </c>
      <c r="AD56" s="131">
        <f t="shared" si="12"/>
        <v>0</v>
      </c>
      <c r="AE56" s="130"/>
      <c r="AF56" s="132" t="e">
        <f>SUM(#REF!)+SUM(D56:AE130)</f>
        <v>#REF!</v>
      </c>
      <c r="AG56" s="133"/>
      <c r="GG56" s="130"/>
    </row>
    <row r="57" spans="1:189" s="134" customFormat="1" ht="27" customHeight="1">
      <c r="A57" s="127"/>
      <c r="B57" s="128" t="s">
        <v>52</v>
      </c>
      <c r="C57" s="135" t="s">
        <v>77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>
        <f aca="true" t="shared" si="13" ref="P57:AD57">SUM(P58:P61)</f>
        <v>0</v>
      </c>
      <c r="Q57" s="130">
        <f t="shared" si="13"/>
        <v>0</v>
      </c>
      <c r="R57" s="130">
        <f t="shared" si="13"/>
        <v>0</v>
      </c>
      <c r="S57" s="130">
        <f t="shared" si="13"/>
        <v>0</v>
      </c>
      <c r="T57" s="130">
        <f t="shared" si="13"/>
        <v>0</v>
      </c>
      <c r="U57" s="130">
        <f t="shared" si="13"/>
        <v>0</v>
      </c>
      <c r="V57" s="130">
        <f t="shared" si="13"/>
        <v>0</v>
      </c>
      <c r="W57" s="130">
        <f t="shared" si="13"/>
        <v>0</v>
      </c>
      <c r="X57" s="130">
        <f t="shared" si="13"/>
        <v>0</v>
      </c>
      <c r="Y57" s="136">
        <f t="shared" si="13"/>
        <v>0</v>
      </c>
      <c r="Z57" s="136">
        <f t="shared" si="13"/>
        <v>0</v>
      </c>
      <c r="AA57" s="136">
        <f t="shared" si="13"/>
        <v>0</v>
      </c>
      <c r="AB57" s="136">
        <f t="shared" si="13"/>
        <v>0</v>
      </c>
      <c r="AC57" s="136">
        <f t="shared" si="13"/>
        <v>0</v>
      </c>
      <c r="AD57" s="137">
        <f t="shared" si="13"/>
        <v>0</v>
      </c>
      <c r="AE57" s="130"/>
      <c r="AF57" s="132"/>
      <c r="AG57" s="133"/>
      <c r="GG57" s="130"/>
    </row>
    <row r="58" spans="1:189" s="134" customFormat="1" ht="27" customHeight="1">
      <c r="A58" s="127"/>
      <c r="B58" s="138" t="s">
        <v>4</v>
      </c>
      <c r="C58" s="139" t="s">
        <v>89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1"/>
      <c r="Z58" s="141"/>
      <c r="AA58" s="141"/>
      <c r="AB58" s="141"/>
      <c r="AC58" s="141"/>
      <c r="AD58" s="142"/>
      <c r="AE58" s="140"/>
      <c r="AF58" s="132"/>
      <c r="AG58" s="133"/>
      <c r="GG58" s="140"/>
    </row>
    <row r="59" spans="1:189" s="134" customFormat="1" ht="27" customHeight="1">
      <c r="A59" s="127"/>
      <c r="B59" s="138" t="s">
        <v>7</v>
      </c>
      <c r="C59" s="139" t="s">
        <v>91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1"/>
      <c r="Z59" s="141"/>
      <c r="AA59" s="141"/>
      <c r="AB59" s="141"/>
      <c r="AC59" s="141"/>
      <c r="AD59" s="142"/>
      <c r="AE59" s="140"/>
      <c r="AF59" s="132"/>
      <c r="AG59" s="133"/>
      <c r="GG59" s="140"/>
    </row>
    <row r="60" spans="1:189" s="134" customFormat="1" ht="27" customHeight="1">
      <c r="A60" s="127"/>
      <c r="B60" s="138" t="s">
        <v>9</v>
      </c>
      <c r="C60" s="139" t="s">
        <v>93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1"/>
      <c r="Z60" s="141"/>
      <c r="AA60" s="141"/>
      <c r="AB60" s="141"/>
      <c r="AC60" s="141"/>
      <c r="AD60" s="142"/>
      <c r="AE60" s="140"/>
      <c r="AF60" s="132"/>
      <c r="AG60" s="133"/>
      <c r="GG60" s="140"/>
    </row>
    <row r="61" spans="1:189" s="134" customFormat="1" ht="27" customHeight="1">
      <c r="A61" s="127"/>
      <c r="B61" s="138" t="s">
        <v>10</v>
      </c>
      <c r="C61" s="139" t="s">
        <v>95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3"/>
      <c r="Z61" s="143"/>
      <c r="AA61" s="143"/>
      <c r="AB61" s="143"/>
      <c r="AC61" s="143"/>
      <c r="AD61" s="144"/>
      <c r="AE61" s="140"/>
      <c r="AF61" s="132"/>
      <c r="AG61" s="133"/>
      <c r="GG61" s="140"/>
    </row>
    <row r="62" spans="1:189" s="134" customFormat="1" ht="27" customHeight="1">
      <c r="A62" s="127"/>
      <c r="B62" s="128" t="s">
        <v>86</v>
      </c>
      <c r="C62" s="129" t="s">
        <v>97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>
        <f aca="true" t="shared" si="14" ref="P62:AD62">P63+P69+P70</f>
        <v>0</v>
      </c>
      <c r="Q62" s="130">
        <f t="shared" si="14"/>
        <v>0</v>
      </c>
      <c r="R62" s="130">
        <f t="shared" si="14"/>
        <v>0</v>
      </c>
      <c r="S62" s="130">
        <f t="shared" si="14"/>
        <v>0</v>
      </c>
      <c r="T62" s="130">
        <f t="shared" si="14"/>
        <v>0</v>
      </c>
      <c r="U62" s="130">
        <f t="shared" si="14"/>
        <v>0</v>
      </c>
      <c r="V62" s="130">
        <f t="shared" si="14"/>
        <v>0</v>
      </c>
      <c r="W62" s="130">
        <f t="shared" si="14"/>
        <v>0</v>
      </c>
      <c r="X62" s="130">
        <f t="shared" si="14"/>
        <v>0</v>
      </c>
      <c r="Y62" s="136">
        <f t="shared" si="14"/>
        <v>0</v>
      </c>
      <c r="Z62" s="136">
        <f t="shared" si="14"/>
        <v>0</v>
      </c>
      <c r="AA62" s="136">
        <f t="shared" si="14"/>
        <v>0</v>
      </c>
      <c r="AB62" s="136">
        <f t="shared" si="14"/>
        <v>0</v>
      </c>
      <c r="AC62" s="136">
        <f t="shared" si="14"/>
        <v>0</v>
      </c>
      <c r="AD62" s="137">
        <f t="shared" si="14"/>
        <v>0</v>
      </c>
      <c r="AE62" s="130"/>
      <c r="AF62" s="132"/>
      <c r="AG62" s="133"/>
      <c r="GG62" s="130"/>
    </row>
    <row r="63" spans="1:189" s="134" customFormat="1" ht="27" customHeight="1">
      <c r="A63" s="127"/>
      <c r="B63" s="138" t="s">
        <v>4</v>
      </c>
      <c r="C63" s="145" t="s">
        <v>100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>
        <f aca="true" t="shared" si="15" ref="P63:AD63">SUM(P64:P68)</f>
        <v>0</v>
      </c>
      <c r="Q63" s="146">
        <f t="shared" si="15"/>
        <v>0</v>
      </c>
      <c r="R63" s="146">
        <f t="shared" si="15"/>
        <v>0</v>
      </c>
      <c r="S63" s="146">
        <f t="shared" si="15"/>
        <v>0</v>
      </c>
      <c r="T63" s="146">
        <f t="shared" si="15"/>
        <v>0</v>
      </c>
      <c r="U63" s="146">
        <f t="shared" si="15"/>
        <v>0</v>
      </c>
      <c r="V63" s="146">
        <f t="shared" si="15"/>
        <v>0</v>
      </c>
      <c r="W63" s="146">
        <f t="shared" si="15"/>
        <v>0</v>
      </c>
      <c r="X63" s="146">
        <f t="shared" si="15"/>
        <v>0</v>
      </c>
      <c r="Y63" s="147">
        <f t="shared" si="15"/>
        <v>0</v>
      </c>
      <c r="Z63" s="147">
        <f t="shared" si="15"/>
        <v>0</v>
      </c>
      <c r="AA63" s="147">
        <f t="shared" si="15"/>
        <v>0</v>
      </c>
      <c r="AB63" s="147">
        <f t="shared" si="15"/>
        <v>0</v>
      </c>
      <c r="AC63" s="147">
        <f t="shared" si="15"/>
        <v>0</v>
      </c>
      <c r="AD63" s="148">
        <f t="shared" si="15"/>
        <v>0</v>
      </c>
      <c r="AE63" s="146"/>
      <c r="AF63" s="132"/>
      <c r="AG63" s="133"/>
      <c r="GG63" s="146"/>
    </row>
    <row r="64" spans="1:189" s="134" customFormat="1" ht="27" customHeight="1">
      <c r="A64" s="127"/>
      <c r="B64" s="149" t="s">
        <v>103</v>
      </c>
      <c r="C64" s="150" t="s">
        <v>732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1"/>
      <c r="Z64" s="141"/>
      <c r="AA64" s="141"/>
      <c r="AB64" s="141"/>
      <c r="AC64" s="141"/>
      <c r="AD64" s="142"/>
      <c r="AE64" s="140"/>
      <c r="AF64" s="132"/>
      <c r="AG64" s="133"/>
      <c r="GG64" s="140"/>
    </row>
    <row r="65" spans="1:189" s="134" customFormat="1" ht="27" customHeight="1">
      <c r="A65" s="127"/>
      <c r="B65" s="149" t="s">
        <v>106</v>
      </c>
      <c r="C65" s="150" t="s">
        <v>107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41"/>
      <c r="AA65" s="141"/>
      <c r="AB65" s="141"/>
      <c r="AC65" s="141"/>
      <c r="AD65" s="142"/>
      <c r="AE65" s="140"/>
      <c r="AF65" s="132"/>
      <c r="AG65" s="133"/>
      <c r="GG65" s="140"/>
    </row>
    <row r="66" spans="1:189" s="134" customFormat="1" ht="27" customHeight="1">
      <c r="A66" s="127"/>
      <c r="B66" s="138" t="s">
        <v>109</v>
      </c>
      <c r="C66" s="145" t="s">
        <v>92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41"/>
      <c r="AA66" s="141"/>
      <c r="AB66" s="141"/>
      <c r="AC66" s="141"/>
      <c r="AD66" s="142"/>
      <c r="AE66" s="140"/>
      <c r="AF66" s="132"/>
      <c r="AG66" s="133"/>
      <c r="GG66" s="140"/>
    </row>
    <row r="67" spans="1:189" s="134" customFormat="1" ht="27" customHeight="1">
      <c r="A67" s="127"/>
      <c r="B67" s="138" t="s">
        <v>111</v>
      </c>
      <c r="C67" s="145" t="s">
        <v>94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41"/>
      <c r="AA67" s="141"/>
      <c r="AB67" s="141"/>
      <c r="AC67" s="141"/>
      <c r="AD67" s="142"/>
      <c r="AE67" s="140"/>
      <c r="AF67" s="132"/>
      <c r="AG67" s="133"/>
      <c r="GG67" s="140"/>
    </row>
    <row r="68" spans="1:189" s="134" customFormat="1" ht="27" customHeight="1">
      <c r="A68" s="127"/>
      <c r="B68" s="138" t="s">
        <v>113</v>
      </c>
      <c r="C68" s="145" t="s">
        <v>114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41"/>
      <c r="AA68" s="141"/>
      <c r="AB68" s="141"/>
      <c r="AC68" s="141"/>
      <c r="AD68" s="142"/>
      <c r="AE68" s="140"/>
      <c r="AF68" s="132"/>
      <c r="AG68" s="133"/>
      <c r="GG68" s="140"/>
    </row>
    <row r="69" spans="1:189" s="134" customFormat="1" ht="27" customHeight="1">
      <c r="A69" s="127"/>
      <c r="B69" s="138" t="s">
        <v>7</v>
      </c>
      <c r="C69" s="145" t="s">
        <v>116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41"/>
      <c r="AA69" s="141"/>
      <c r="AB69" s="141"/>
      <c r="AC69" s="141"/>
      <c r="AD69" s="142"/>
      <c r="AE69" s="140"/>
      <c r="AF69" s="132"/>
      <c r="AG69" s="133"/>
      <c r="GG69" s="140"/>
    </row>
    <row r="70" spans="1:189" s="134" customFormat="1" ht="27" customHeight="1">
      <c r="A70" s="127"/>
      <c r="B70" s="138" t="s">
        <v>9</v>
      </c>
      <c r="C70" s="145" t="s">
        <v>119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51"/>
      <c r="Z70" s="151"/>
      <c r="AA70" s="151"/>
      <c r="AB70" s="151"/>
      <c r="AC70" s="151"/>
      <c r="AD70" s="152"/>
      <c r="AE70" s="140"/>
      <c r="AF70" s="132"/>
      <c r="AG70" s="133"/>
      <c r="GG70" s="140"/>
    </row>
    <row r="71" spans="1:189" s="134" customFormat="1" ht="27" customHeight="1">
      <c r="A71" s="127"/>
      <c r="B71" s="128" t="s">
        <v>104</v>
      </c>
      <c r="C71" s="153" t="s">
        <v>118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>
        <f aca="true" t="shared" si="16" ref="P71:AD71">P72+P73</f>
        <v>0</v>
      </c>
      <c r="Q71" s="130">
        <f t="shared" si="16"/>
        <v>0</v>
      </c>
      <c r="R71" s="130">
        <f t="shared" si="16"/>
        <v>0</v>
      </c>
      <c r="S71" s="130">
        <f t="shared" si="16"/>
        <v>0</v>
      </c>
      <c r="T71" s="130">
        <f t="shared" si="16"/>
        <v>0</v>
      </c>
      <c r="U71" s="130">
        <f t="shared" si="16"/>
        <v>0</v>
      </c>
      <c r="V71" s="130">
        <f t="shared" si="16"/>
        <v>0</v>
      </c>
      <c r="W71" s="130">
        <f t="shared" si="16"/>
        <v>0</v>
      </c>
      <c r="X71" s="130">
        <f t="shared" si="16"/>
        <v>0</v>
      </c>
      <c r="Y71" s="136">
        <f t="shared" si="16"/>
        <v>0</v>
      </c>
      <c r="Z71" s="136">
        <f t="shared" si="16"/>
        <v>0</v>
      </c>
      <c r="AA71" s="136">
        <f t="shared" si="16"/>
        <v>0</v>
      </c>
      <c r="AB71" s="136">
        <f t="shared" si="16"/>
        <v>0</v>
      </c>
      <c r="AC71" s="136">
        <f t="shared" si="16"/>
        <v>0</v>
      </c>
      <c r="AD71" s="137">
        <f t="shared" si="16"/>
        <v>0</v>
      </c>
      <c r="AE71" s="130"/>
      <c r="AF71" s="132"/>
      <c r="AG71" s="133"/>
      <c r="GG71" s="130"/>
    </row>
    <row r="72" spans="1:189" s="134" customFormat="1" ht="27" customHeight="1">
      <c r="A72" s="127"/>
      <c r="B72" s="138" t="s">
        <v>4</v>
      </c>
      <c r="C72" s="139" t="s">
        <v>122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41"/>
      <c r="AA72" s="141"/>
      <c r="AB72" s="141"/>
      <c r="AC72" s="141"/>
      <c r="AD72" s="142"/>
      <c r="AE72" s="140"/>
      <c r="AF72" s="132"/>
      <c r="AG72" s="133"/>
      <c r="GG72" s="140"/>
    </row>
    <row r="73" spans="1:189" s="134" customFormat="1" ht="27" customHeight="1">
      <c r="A73" s="127"/>
      <c r="B73" s="138" t="s">
        <v>7</v>
      </c>
      <c r="C73" s="139" t="s">
        <v>124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41"/>
      <c r="AA73" s="141"/>
      <c r="AB73" s="141"/>
      <c r="AC73" s="141"/>
      <c r="AD73" s="142"/>
      <c r="AE73" s="140"/>
      <c r="AF73" s="132"/>
      <c r="AG73" s="133"/>
      <c r="GG73" s="140"/>
    </row>
    <row r="74" spans="1:189" s="134" customFormat="1" ht="27" customHeight="1">
      <c r="A74" s="127"/>
      <c r="B74" s="128" t="s">
        <v>117</v>
      </c>
      <c r="C74" s="153" t="s">
        <v>126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>
        <f aca="true" t="shared" si="17" ref="P74:AD74">P75+P76+P77+P88</f>
        <v>0</v>
      </c>
      <c r="Q74" s="130">
        <f t="shared" si="17"/>
        <v>0</v>
      </c>
      <c r="R74" s="130">
        <f t="shared" si="17"/>
        <v>0</v>
      </c>
      <c r="S74" s="130">
        <f t="shared" si="17"/>
        <v>0</v>
      </c>
      <c r="T74" s="130">
        <f t="shared" si="17"/>
        <v>0</v>
      </c>
      <c r="U74" s="130">
        <f t="shared" si="17"/>
        <v>0</v>
      </c>
      <c r="V74" s="130">
        <f t="shared" si="17"/>
        <v>0</v>
      </c>
      <c r="W74" s="130">
        <f t="shared" si="17"/>
        <v>0</v>
      </c>
      <c r="X74" s="130">
        <f t="shared" si="17"/>
        <v>0</v>
      </c>
      <c r="Y74" s="136">
        <f t="shared" si="17"/>
        <v>0</v>
      </c>
      <c r="Z74" s="136">
        <f t="shared" si="17"/>
        <v>0</v>
      </c>
      <c r="AA74" s="136">
        <f t="shared" si="17"/>
        <v>0</v>
      </c>
      <c r="AB74" s="136">
        <f t="shared" si="17"/>
        <v>0</v>
      </c>
      <c r="AC74" s="136">
        <f t="shared" si="17"/>
        <v>0</v>
      </c>
      <c r="AD74" s="137">
        <f t="shared" si="17"/>
        <v>0</v>
      </c>
      <c r="AE74" s="130"/>
      <c r="AF74" s="132"/>
      <c r="AG74" s="133"/>
      <c r="GG74" s="130"/>
    </row>
    <row r="75" spans="1:189" s="134" customFormat="1" ht="27" customHeight="1">
      <c r="A75" s="127"/>
      <c r="B75" s="138" t="s">
        <v>4</v>
      </c>
      <c r="C75" s="139" t="s">
        <v>128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41"/>
      <c r="AA75" s="141"/>
      <c r="AB75" s="141"/>
      <c r="AC75" s="141"/>
      <c r="AD75" s="142"/>
      <c r="AE75" s="140"/>
      <c r="AF75" s="132"/>
      <c r="AG75" s="133"/>
      <c r="GG75" s="140"/>
    </row>
    <row r="76" spans="1:189" s="134" customFormat="1" ht="27" customHeight="1">
      <c r="A76" s="127"/>
      <c r="B76" s="138" t="s">
        <v>7</v>
      </c>
      <c r="C76" s="139" t="s">
        <v>77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41"/>
      <c r="AA76" s="141"/>
      <c r="AB76" s="141"/>
      <c r="AC76" s="141"/>
      <c r="AD76" s="142"/>
      <c r="AE76" s="140"/>
      <c r="AF76" s="132"/>
      <c r="AG76" s="133"/>
      <c r="GG76" s="140"/>
    </row>
    <row r="77" spans="1:189" s="134" customFormat="1" ht="27" customHeight="1">
      <c r="A77" s="127"/>
      <c r="B77" s="138" t="s">
        <v>9</v>
      </c>
      <c r="C77" s="139" t="s">
        <v>131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>
        <f aca="true" t="shared" si="18" ref="P77:AD77">P78+P83</f>
        <v>0</v>
      </c>
      <c r="Q77" s="146">
        <f t="shared" si="18"/>
        <v>0</v>
      </c>
      <c r="R77" s="146">
        <f t="shared" si="18"/>
        <v>0</v>
      </c>
      <c r="S77" s="146">
        <f t="shared" si="18"/>
        <v>0</v>
      </c>
      <c r="T77" s="146">
        <f t="shared" si="18"/>
        <v>0</v>
      </c>
      <c r="U77" s="146">
        <f t="shared" si="18"/>
        <v>0</v>
      </c>
      <c r="V77" s="146">
        <f t="shared" si="18"/>
        <v>0</v>
      </c>
      <c r="W77" s="146">
        <f t="shared" si="18"/>
        <v>0</v>
      </c>
      <c r="X77" s="146">
        <f t="shared" si="18"/>
        <v>0</v>
      </c>
      <c r="Y77" s="147">
        <f t="shared" si="18"/>
        <v>0</v>
      </c>
      <c r="Z77" s="147">
        <f t="shared" si="18"/>
        <v>0</v>
      </c>
      <c r="AA77" s="147">
        <f t="shared" si="18"/>
        <v>0</v>
      </c>
      <c r="AB77" s="147">
        <f t="shared" si="18"/>
        <v>0</v>
      </c>
      <c r="AC77" s="147">
        <f t="shared" si="18"/>
        <v>0</v>
      </c>
      <c r="AD77" s="148">
        <f t="shared" si="18"/>
        <v>0</v>
      </c>
      <c r="AE77" s="146"/>
      <c r="AF77" s="132"/>
      <c r="AG77" s="133"/>
      <c r="GG77" s="146"/>
    </row>
    <row r="78" spans="1:189" s="134" customFormat="1" ht="27" customHeight="1">
      <c r="A78" s="127"/>
      <c r="B78" s="138" t="s">
        <v>103</v>
      </c>
      <c r="C78" s="139" t="s">
        <v>133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>
        <f aca="true" t="shared" si="19" ref="P78:AD78">SUM(P79:P82)</f>
        <v>0</v>
      </c>
      <c r="Q78" s="146">
        <f t="shared" si="19"/>
        <v>0</v>
      </c>
      <c r="R78" s="146">
        <f t="shared" si="19"/>
        <v>0</v>
      </c>
      <c r="S78" s="146">
        <f t="shared" si="19"/>
        <v>0</v>
      </c>
      <c r="T78" s="146">
        <f t="shared" si="19"/>
        <v>0</v>
      </c>
      <c r="U78" s="146">
        <f t="shared" si="19"/>
        <v>0</v>
      </c>
      <c r="V78" s="146">
        <f t="shared" si="19"/>
        <v>0</v>
      </c>
      <c r="W78" s="146">
        <f t="shared" si="19"/>
        <v>0</v>
      </c>
      <c r="X78" s="146">
        <f t="shared" si="19"/>
        <v>0</v>
      </c>
      <c r="Y78" s="147">
        <f t="shared" si="19"/>
        <v>0</v>
      </c>
      <c r="Z78" s="147">
        <f t="shared" si="19"/>
        <v>0</v>
      </c>
      <c r="AA78" s="147">
        <f t="shared" si="19"/>
        <v>0</v>
      </c>
      <c r="AB78" s="147">
        <f t="shared" si="19"/>
        <v>0</v>
      </c>
      <c r="AC78" s="147">
        <f t="shared" si="19"/>
        <v>0</v>
      </c>
      <c r="AD78" s="148">
        <f t="shared" si="19"/>
        <v>0</v>
      </c>
      <c r="AE78" s="146"/>
      <c r="AF78" s="132"/>
      <c r="AG78" s="133"/>
      <c r="GG78" s="146"/>
    </row>
    <row r="79" spans="1:189" s="134" customFormat="1" ht="27" customHeight="1">
      <c r="A79" s="127"/>
      <c r="B79" s="138"/>
      <c r="C79" s="139" t="s">
        <v>135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41"/>
      <c r="AA79" s="141"/>
      <c r="AB79" s="141"/>
      <c r="AC79" s="141"/>
      <c r="AD79" s="142"/>
      <c r="AE79" s="140"/>
      <c r="AF79" s="132"/>
      <c r="AG79" s="133"/>
      <c r="GG79" s="140"/>
    </row>
    <row r="80" spans="1:189" s="134" customFormat="1" ht="27" customHeight="1">
      <c r="A80" s="127"/>
      <c r="B80" s="138"/>
      <c r="C80" s="139" t="s">
        <v>137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41"/>
      <c r="AA80" s="141"/>
      <c r="AB80" s="141"/>
      <c r="AC80" s="141"/>
      <c r="AD80" s="142"/>
      <c r="AE80" s="140"/>
      <c r="AF80" s="132"/>
      <c r="AG80" s="133"/>
      <c r="GG80" s="140"/>
    </row>
    <row r="81" spans="1:189" s="134" customFormat="1" ht="27" customHeight="1">
      <c r="A81" s="127"/>
      <c r="B81" s="138"/>
      <c r="C81" s="139" t="s">
        <v>138</v>
      </c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41"/>
      <c r="AA81" s="141"/>
      <c r="AB81" s="141"/>
      <c r="AC81" s="141"/>
      <c r="AD81" s="142"/>
      <c r="AE81" s="140"/>
      <c r="AF81" s="132"/>
      <c r="AG81" s="133"/>
      <c r="GG81" s="140"/>
    </row>
    <row r="82" spans="1:189" s="134" customFormat="1" ht="27" customHeight="1">
      <c r="A82" s="127"/>
      <c r="B82" s="138"/>
      <c r="C82" s="139" t="s">
        <v>140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41"/>
      <c r="AA82" s="141"/>
      <c r="AB82" s="141"/>
      <c r="AC82" s="141"/>
      <c r="AD82" s="142"/>
      <c r="AE82" s="140"/>
      <c r="AF82" s="132"/>
      <c r="AG82" s="133"/>
      <c r="GG82" s="140"/>
    </row>
    <row r="83" spans="1:189" s="134" customFormat="1" ht="27" customHeight="1">
      <c r="A83" s="127"/>
      <c r="B83" s="138" t="s">
        <v>106</v>
      </c>
      <c r="C83" s="139" t="s">
        <v>142</v>
      </c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>
        <f aca="true" t="shared" si="20" ref="P83:AD83">SUM(P84:P87)</f>
        <v>0</v>
      </c>
      <c r="Q83" s="146">
        <f t="shared" si="20"/>
        <v>0</v>
      </c>
      <c r="R83" s="146">
        <f t="shared" si="20"/>
        <v>0</v>
      </c>
      <c r="S83" s="146">
        <f t="shared" si="20"/>
        <v>0</v>
      </c>
      <c r="T83" s="146">
        <f t="shared" si="20"/>
        <v>0</v>
      </c>
      <c r="U83" s="146">
        <f t="shared" si="20"/>
        <v>0</v>
      </c>
      <c r="V83" s="146">
        <f t="shared" si="20"/>
        <v>0</v>
      </c>
      <c r="W83" s="146">
        <f t="shared" si="20"/>
        <v>0</v>
      </c>
      <c r="X83" s="146">
        <f t="shared" si="20"/>
        <v>0</v>
      </c>
      <c r="Y83" s="147">
        <f t="shared" si="20"/>
        <v>0</v>
      </c>
      <c r="Z83" s="147">
        <f t="shared" si="20"/>
        <v>0</v>
      </c>
      <c r="AA83" s="147">
        <f t="shared" si="20"/>
        <v>0</v>
      </c>
      <c r="AB83" s="147">
        <f t="shared" si="20"/>
        <v>0</v>
      </c>
      <c r="AC83" s="147">
        <f t="shared" si="20"/>
        <v>0</v>
      </c>
      <c r="AD83" s="148">
        <f t="shared" si="20"/>
        <v>0</v>
      </c>
      <c r="AE83" s="146"/>
      <c r="AF83" s="132"/>
      <c r="AG83" s="133"/>
      <c r="GG83" s="146"/>
    </row>
    <row r="84" spans="1:189" s="134" customFormat="1" ht="27" customHeight="1">
      <c r="A84" s="127"/>
      <c r="B84" s="138"/>
      <c r="C84" s="139" t="s">
        <v>135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41"/>
      <c r="AA84" s="141"/>
      <c r="AB84" s="141"/>
      <c r="AC84" s="141"/>
      <c r="AD84" s="142"/>
      <c r="AE84" s="140"/>
      <c r="AF84" s="132"/>
      <c r="AG84" s="133"/>
      <c r="GG84" s="140"/>
    </row>
    <row r="85" spans="1:189" s="134" customFormat="1" ht="27" customHeight="1">
      <c r="A85" s="127"/>
      <c r="B85" s="138"/>
      <c r="C85" s="139" t="s">
        <v>137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41"/>
      <c r="AA85" s="141"/>
      <c r="AB85" s="141"/>
      <c r="AC85" s="141"/>
      <c r="AD85" s="142"/>
      <c r="AE85" s="140"/>
      <c r="AF85" s="132"/>
      <c r="AG85" s="133"/>
      <c r="GG85" s="140"/>
    </row>
    <row r="86" spans="1:189" s="134" customFormat="1" ht="27" customHeight="1">
      <c r="A86" s="127"/>
      <c r="B86" s="138"/>
      <c r="C86" s="139" t="s">
        <v>138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2"/>
      <c r="AE86" s="140"/>
      <c r="AF86" s="132"/>
      <c r="AG86" s="133"/>
      <c r="GG86" s="140"/>
    </row>
    <row r="87" spans="1:189" s="134" customFormat="1" ht="27" customHeight="1">
      <c r="A87" s="127"/>
      <c r="B87" s="138"/>
      <c r="C87" s="139" t="s">
        <v>140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41"/>
      <c r="AA87" s="141"/>
      <c r="AB87" s="141"/>
      <c r="AC87" s="141"/>
      <c r="AD87" s="142"/>
      <c r="AE87" s="140"/>
      <c r="AF87" s="132"/>
      <c r="AG87" s="133"/>
      <c r="GG87" s="140"/>
    </row>
    <row r="88" spans="1:189" s="134" customFormat="1" ht="27" customHeight="1">
      <c r="A88" s="127"/>
      <c r="B88" s="154" t="s">
        <v>10</v>
      </c>
      <c r="C88" s="155" t="s">
        <v>148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41"/>
      <c r="AA88" s="141"/>
      <c r="AB88" s="141"/>
      <c r="AC88" s="141"/>
      <c r="AD88" s="142"/>
      <c r="AE88" s="140"/>
      <c r="AF88" s="132"/>
      <c r="AG88" s="133"/>
      <c r="GG88" s="140"/>
    </row>
    <row r="89" spans="1:189" s="134" customFormat="1" ht="27" customHeight="1">
      <c r="A89" s="127"/>
      <c r="B89" s="149" t="s">
        <v>150</v>
      </c>
      <c r="C89" s="150" t="s">
        <v>151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>
        <f aca="true" t="shared" si="21" ref="P89:AD89">P90+P91</f>
        <v>0</v>
      </c>
      <c r="Q89" s="146">
        <f t="shared" si="21"/>
        <v>0</v>
      </c>
      <c r="R89" s="146">
        <f t="shared" si="21"/>
        <v>0</v>
      </c>
      <c r="S89" s="146">
        <f t="shared" si="21"/>
        <v>0</v>
      </c>
      <c r="T89" s="146">
        <f t="shared" si="21"/>
        <v>0</v>
      </c>
      <c r="U89" s="146">
        <f t="shared" si="21"/>
        <v>0</v>
      </c>
      <c r="V89" s="146">
        <f t="shared" si="21"/>
        <v>0</v>
      </c>
      <c r="W89" s="146">
        <f t="shared" si="21"/>
        <v>0</v>
      </c>
      <c r="X89" s="146">
        <f t="shared" si="21"/>
        <v>0</v>
      </c>
      <c r="Y89" s="156">
        <f t="shared" si="21"/>
        <v>0</v>
      </c>
      <c r="Z89" s="156">
        <f t="shared" si="21"/>
        <v>0</v>
      </c>
      <c r="AA89" s="156">
        <f t="shared" si="21"/>
        <v>0</v>
      </c>
      <c r="AB89" s="156">
        <f t="shared" si="21"/>
        <v>0</v>
      </c>
      <c r="AC89" s="156">
        <f t="shared" si="21"/>
        <v>0</v>
      </c>
      <c r="AD89" s="157">
        <f t="shared" si="21"/>
        <v>0</v>
      </c>
      <c r="AE89" s="146"/>
      <c r="AF89" s="132"/>
      <c r="AG89" s="133"/>
      <c r="GG89" s="146"/>
    </row>
    <row r="90" spans="1:189" s="134" customFormat="1" ht="27" customHeight="1">
      <c r="A90" s="127"/>
      <c r="B90" s="138" t="s">
        <v>4</v>
      </c>
      <c r="C90" s="158" t="s">
        <v>153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41"/>
      <c r="AA90" s="141"/>
      <c r="AB90" s="141"/>
      <c r="AC90" s="141"/>
      <c r="AD90" s="142"/>
      <c r="AE90" s="140"/>
      <c r="AF90" s="132"/>
      <c r="AG90" s="133"/>
      <c r="GG90" s="140"/>
    </row>
    <row r="91" spans="1:189" s="134" customFormat="1" ht="27" customHeight="1">
      <c r="A91" s="127"/>
      <c r="B91" s="154" t="s">
        <v>7</v>
      </c>
      <c r="C91" s="155" t="s">
        <v>155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3"/>
      <c r="Z91" s="143"/>
      <c r="AA91" s="143"/>
      <c r="AB91" s="143"/>
      <c r="AC91" s="143"/>
      <c r="AD91" s="144"/>
      <c r="AE91" s="140"/>
      <c r="AF91" s="132"/>
      <c r="AG91" s="133"/>
      <c r="GG91" s="140"/>
    </row>
    <row r="92" spans="1:189" s="134" customFormat="1" ht="27" customHeight="1">
      <c r="A92" s="127"/>
      <c r="B92" s="128" t="s">
        <v>12</v>
      </c>
      <c r="C92" s="129" t="s">
        <v>156</v>
      </c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>
        <f aca="true" t="shared" si="22" ref="P92:AD92">P93+P99+P112+P129</f>
        <v>0</v>
      </c>
      <c r="Q92" s="130">
        <f t="shared" si="22"/>
        <v>0</v>
      </c>
      <c r="R92" s="130">
        <f t="shared" si="22"/>
        <v>0</v>
      </c>
      <c r="S92" s="130">
        <f t="shared" si="22"/>
        <v>0</v>
      </c>
      <c r="T92" s="130">
        <f t="shared" si="22"/>
        <v>0</v>
      </c>
      <c r="U92" s="130">
        <f t="shared" si="22"/>
        <v>0</v>
      </c>
      <c r="V92" s="130">
        <f t="shared" si="22"/>
        <v>0</v>
      </c>
      <c r="W92" s="130">
        <f t="shared" si="22"/>
        <v>0</v>
      </c>
      <c r="X92" s="130">
        <f t="shared" si="22"/>
        <v>0</v>
      </c>
      <c r="Y92" s="130">
        <f t="shared" si="22"/>
        <v>0</v>
      </c>
      <c r="Z92" s="130">
        <f t="shared" si="22"/>
        <v>0</v>
      </c>
      <c r="AA92" s="130">
        <f t="shared" si="22"/>
        <v>0</v>
      </c>
      <c r="AB92" s="130">
        <f t="shared" si="22"/>
        <v>0</v>
      </c>
      <c r="AC92" s="130">
        <f t="shared" si="22"/>
        <v>0</v>
      </c>
      <c r="AD92" s="131">
        <f t="shared" si="22"/>
        <v>0</v>
      </c>
      <c r="AE92" s="130"/>
      <c r="AF92" s="132"/>
      <c r="AG92" s="133"/>
      <c r="GG92" s="130"/>
    </row>
    <row r="93" spans="1:189" s="134" customFormat="1" ht="27" customHeight="1">
      <c r="A93" s="127"/>
      <c r="B93" s="128" t="s">
        <v>52</v>
      </c>
      <c r="C93" s="153" t="s">
        <v>121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>
        <f aca="true" t="shared" si="23" ref="P93:AD93">SUM(P94:P98)</f>
        <v>0</v>
      </c>
      <c r="Q93" s="146">
        <f t="shared" si="23"/>
        <v>0</v>
      </c>
      <c r="R93" s="146">
        <f t="shared" si="23"/>
        <v>0</v>
      </c>
      <c r="S93" s="146">
        <f t="shared" si="23"/>
        <v>0</v>
      </c>
      <c r="T93" s="146">
        <f t="shared" si="23"/>
        <v>0</v>
      </c>
      <c r="U93" s="146">
        <f t="shared" si="23"/>
        <v>0</v>
      </c>
      <c r="V93" s="146">
        <f t="shared" si="23"/>
        <v>0</v>
      </c>
      <c r="W93" s="146">
        <f t="shared" si="23"/>
        <v>0</v>
      </c>
      <c r="X93" s="146">
        <f t="shared" si="23"/>
        <v>0</v>
      </c>
      <c r="Y93" s="147">
        <f t="shared" si="23"/>
        <v>0</v>
      </c>
      <c r="Z93" s="147">
        <f t="shared" si="23"/>
        <v>0</v>
      </c>
      <c r="AA93" s="147">
        <f t="shared" si="23"/>
        <v>0</v>
      </c>
      <c r="AB93" s="147">
        <f t="shared" si="23"/>
        <v>0</v>
      </c>
      <c r="AC93" s="147">
        <f t="shared" si="23"/>
        <v>0</v>
      </c>
      <c r="AD93" s="148">
        <f t="shared" si="23"/>
        <v>0</v>
      </c>
      <c r="AE93" s="146"/>
      <c r="AF93" s="132"/>
      <c r="AG93" s="133"/>
      <c r="GG93" s="146"/>
    </row>
    <row r="94" spans="1:189" s="134" customFormat="1" ht="27" customHeight="1">
      <c r="A94" s="127"/>
      <c r="B94" s="138" t="s">
        <v>4</v>
      </c>
      <c r="C94" s="139" t="s">
        <v>158</v>
      </c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41"/>
      <c r="AA94" s="141"/>
      <c r="AB94" s="141"/>
      <c r="AC94" s="141"/>
      <c r="AD94" s="142"/>
      <c r="AE94" s="140"/>
      <c r="AF94" s="132"/>
      <c r="AG94" s="133"/>
      <c r="GG94" s="140"/>
    </row>
    <row r="95" spans="1:189" s="134" customFormat="1" ht="27" customHeight="1">
      <c r="A95" s="127"/>
      <c r="B95" s="138" t="s">
        <v>7</v>
      </c>
      <c r="C95" s="139" t="s">
        <v>159</v>
      </c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141"/>
      <c r="AA95" s="141"/>
      <c r="AB95" s="141"/>
      <c r="AC95" s="141"/>
      <c r="AD95" s="142"/>
      <c r="AE95" s="140"/>
      <c r="AF95" s="132"/>
      <c r="AG95" s="133"/>
      <c r="GG95" s="140"/>
    </row>
    <row r="96" spans="1:189" s="134" customFormat="1" ht="27" customHeight="1">
      <c r="A96" s="127"/>
      <c r="B96" s="138" t="s">
        <v>9</v>
      </c>
      <c r="C96" s="139" t="s">
        <v>161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1"/>
      <c r="Z96" s="141"/>
      <c r="AA96" s="141"/>
      <c r="AB96" s="141"/>
      <c r="AC96" s="141"/>
      <c r="AD96" s="142"/>
      <c r="AE96" s="140"/>
      <c r="AF96" s="132"/>
      <c r="AG96" s="133"/>
      <c r="GG96" s="140"/>
    </row>
    <row r="97" spans="1:189" s="134" customFormat="1" ht="27" customHeight="1">
      <c r="A97" s="159"/>
      <c r="B97" s="138" t="s">
        <v>10</v>
      </c>
      <c r="C97" s="139" t="s">
        <v>162</v>
      </c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41"/>
      <c r="AA97" s="141"/>
      <c r="AB97" s="141"/>
      <c r="AC97" s="141"/>
      <c r="AD97" s="142"/>
      <c r="AE97" s="140"/>
      <c r="AF97" s="132"/>
      <c r="AG97" s="133"/>
      <c r="GG97" s="140"/>
    </row>
    <row r="98" spans="1:189" s="134" customFormat="1" ht="27" customHeight="1">
      <c r="A98" s="127"/>
      <c r="B98" s="138" t="s">
        <v>17</v>
      </c>
      <c r="C98" s="139" t="s">
        <v>164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3"/>
      <c r="Z98" s="143"/>
      <c r="AA98" s="143"/>
      <c r="AB98" s="143"/>
      <c r="AC98" s="143"/>
      <c r="AD98" s="144"/>
      <c r="AE98" s="140"/>
      <c r="AF98" s="132"/>
      <c r="AG98" s="133"/>
      <c r="GG98" s="140"/>
    </row>
    <row r="99" spans="1:189" s="134" customFormat="1" ht="27" customHeight="1">
      <c r="A99" s="127"/>
      <c r="B99" s="128" t="s">
        <v>86</v>
      </c>
      <c r="C99" s="153" t="s">
        <v>166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>
        <f aca="true" t="shared" si="24" ref="P99:AD99">P100+P105</f>
        <v>0</v>
      </c>
      <c r="Q99" s="130">
        <f t="shared" si="24"/>
        <v>0</v>
      </c>
      <c r="R99" s="130">
        <f t="shared" si="24"/>
        <v>0</v>
      </c>
      <c r="S99" s="130">
        <f t="shared" si="24"/>
        <v>0</v>
      </c>
      <c r="T99" s="130">
        <f t="shared" si="24"/>
        <v>0</v>
      </c>
      <c r="U99" s="130">
        <f t="shared" si="24"/>
        <v>0</v>
      </c>
      <c r="V99" s="130">
        <f t="shared" si="24"/>
        <v>0</v>
      </c>
      <c r="W99" s="130">
        <f t="shared" si="24"/>
        <v>0</v>
      </c>
      <c r="X99" s="130">
        <f t="shared" si="24"/>
        <v>0</v>
      </c>
      <c r="Y99" s="136">
        <f t="shared" si="24"/>
        <v>0</v>
      </c>
      <c r="Z99" s="136">
        <f t="shared" si="24"/>
        <v>0</v>
      </c>
      <c r="AA99" s="136">
        <f t="shared" si="24"/>
        <v>0</v>
      </c>
      <c r="AB99" s="136">
        <f t="shared" si="24"/>
        <v>0</v>
      </c>
      <c r="AC99" s="136">
        <f t="shared" si="24"/>
        <v>0</v>
      </c>
      <c r="AD99" s="137">
        <f t="shared" si="24"/>
        <v>0</v>
      </c>
      <c r="AE99" s="130"/>
      <c r="AF99" s="132"/>
      <c r="AG99" s="133"/>
      <c r="GG99" s="130"/>
    </row>
    <row r="100" spans="1:189" s="134" customFormat="1" ht="27" customHeight="1">
      <c r="A100" s="127"/>
      <c r="B100" s="138" t="s">
        <v>4</v>
      </c>
      <c r="C100" s="139" t="s">
        <v>168</v>
      </c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>
        <f aca="true" t="shared" si="25" ref="P100:AD100">P101+P104</f>
        <v>0</v>
      </c>
      <c r="Q100" s="130">
        <f t="shared" si="25"/>
        <v>0</v>
      </c>
      <c r="R100" s="130">
        <f t="shared" si="25"/>
        <v>0</v>
      </c>
      <c r="S100" s="130">
        <f t="shared" si="25"/>
        <v>0</v>
      </c>
      <c r="T100" s="130">
        <f t="shared" si="25"/>
        <v>0</v>
      </c>
      <c r="U100" s="130">
        <f t="shared" si="25"/>
        <v>0</v>
      </c>
      <c r="V100" s="130">
        <f t="shared" si="25"/>
        <v>0</v>
      </c>
      <c r="W100" s="130">
        <f t="shared" si="25"/>
        <v>0</v>
      </c>
      <c r="X100" s="130">
        <f t="shared" si="25"/>
        <v>0</v>
      </c>
      <c r="Y100" s="160">
        <f t="shared" si="25"/>
        <v>0</v>
      </c>
      <c r="Z100" s="160">
        <f t="shared" si="25"/>
        <v>0</v>
      </c>
      <c r="AA100" s="160">
        <f t="shared" si="25"/>
        <v>0</v>
      </c>
      <c r="AB100" s="160">
        <f t="shared" si="25"/>
        <v>0</v>
      </c>
      <c r="AC100" s="160">
        <f t="shared" si="25"/>
        <v>0</v>
      </c>
      <c r="AD100" s="161">
        <f t="shared" si="25"/>
        <v>0</v>
      </c>
      <c r="AE100" s="130"/>
      <c r="AF100" s="132"/>
      <c r="AG100" s="133"/>
      <c r="GG100" s="130"/>
    </row>
    <row r="101" spans="1:189" s="134" customFormat="1" ht="27" customHeight="1">
      <c r="A101" s="127"/>
      <c r="B101" s="138" t="s">
        <v>103</v>
      </c>
      <c r="C101" s="139" t="s">
        <v>170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>
        <f aca="true" t="shared" si="26" ref="P101:AD101">P102+P103</f>
        <v>0</v>
      </c>
      <c r="Q101" s="130">
        <f t="shared" si="26"/>
        <v>0</v>
      </c>
      <c r="R101" s="130">
        <f t="shared" si="26"/>
        <v>0</v>
      </c>
      <c r="S101" s="130">
        <f t="shared" si="26"/>
        <v>0</v>
      </c>
      <c r="T101" s="130">
        <f t="shared" si="26"/>
        <v>0</v>
      </c>
      <c r="U101" s="130">
        <f t="shared" si="26"/>
        <v>0</v>
      </c>
      <c r="V101" s="130">
        <f t="shared" si="26"/>
        <v>0</v>
      </c>
      <c r="W101" s="130">
        <f t="shared" si="26"/>
        <v>0</v>
      </c>
      <c r="X101" s="130">
        <f t="shared" si="26"/>
        <v>0</v>
      </c>
      <c r="Y101" s="160">
        <f t="shared" si="26"/>
        <v>0</v>
      </c>
      <c r="Z101" s="160">
        <f t="shared" si="26"/>
        <v>0</v>
      </c>
      <c r="AA101" s="160">
        <f t="shared" si="26"/>
        <v>0</v>
      </c>
      <c r="AB101" s="160">
        <f t="shared" si="26"/>
        <v>0</v>
      </c>
      <c r="AC101" s="160">
        <f t="shared" si="26"/>
        <v>0</v>
      </c>
      <c r="AD101" s="161">
        <f t="shared" si="26"/>
        <v>0</v>
      </c>
      <c r="AE101" s="130"/>
      <c r="AF101" s="132"/>
      <c r="AG101" s="133"/>
      <c r="GG101" s="130"/>
    </row>
    <row r="102" spans="1:189" s="134" customFormat="1" ht="27" customHeight="1">
      <c r="A102" s="127"/>
      <c r="B102" s="138"/>
      <c r="C102" s="139" t="s">
        <v>172</v>
      </c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1"/>
      <c r="Z102" s="141"/>
      <c r="AA102" s="141"/>
      <c r="AB102" s="141"/>
      <c r="AC102" s="141"/>
      <c r="AD102" s="142"/>
      <c r="AE102" s="140"/>
      <c r="AF102" s="132"/>
      <c r="AG102" s="133"/>
      <c r="GG102" s="140"/>
    </row>
    <row r="103" spans="1:189" s="134" customFormat="1" ht="27" customHeight="1">
      <c r="A103" s="127"/>
      <c r="B103" s="138"/>
      <c r="C103" s="139" t="s">
        <v>174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1"/>
      <c r="Z103" s="141"/>
      <c r="AA103" s="141"/>
      <c r="AB103" s="141"/>
      <c r="AC103" s="141"/>
      <c r="AD103" s="142"/>
      <c r="AE103" s="140"/>
      <c r="AF103" s="132"/>
      <c r="AG103" s="133"/>
      <c r="GG103" s="140"/>
    </row>
    <row r="104" spans="1:189" s="134" customFormat="1" ht="27" customHeight="1">
      <c r="A104" s="127"/>
      <c r="B104" s="138" t="s">
        <v>106</v>
      </c>
      <c r="C104" s="139" t="s">
        <v>51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1"/>
      <c r="Z104" s="141"/>
      <c r="AA104" s="141"/>
      <c r="AB104" s="141"/>
      <c r="AC104" s="141"/>
      <c r="AD104" s="142"/>
      <c r="AE104" s="140"/>
      <c r="AF104" s="132"/>
      <c r="AG104" s="133"/>
      <c r="GG104" s="140"/>
    </row>
    <row r="105" spans="1:189" s="134" customFormat="1" ht="27" customHeight="1">
      <c r="A105" s="127"/>
      <c r="B105" s="138" t="s">
        <v>7</v>
      </c>
      <c r="C105" s="139" t="s">
        <v>177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>
        <f aca="true" t="shared" si="27" ref="P105:AD105">P106+P109+P110+P111</f>
        <v>0</v>
      </c>
      <c r="Q105" s="130">
        <f t="shared" si="27"/>
        <v>0</v>
      </c>
      <c r="R105" s="130">
        <f t="shared" si="27"/>
        <v>0</v>
      </c>
      <c r="S105" s="130">
        <f t="shared" si="27"/>
        <v>0</v>
      </c>
      <c r="T105" s="130">
        <f t="shared" si="27"/>
        <v>0</v>
      </c>
      <c r="U105" s="130">
        <f t="shared" si="27"/>
        <v>0</v>
      </c>
      <c r="V105" s="130">
        <f t="shared" si="27"/>
        <v>0</v>
      </c>
      <c r="W105" s="130">
        <f t="shared" si="27"/>
        <v>0</v>
      </c>
      <c r="X105" s="130">
        <f t="shared" si="27"/>
        <v>0</v>
      </c>
      <c r="Y105" s="160">
        <f t="shared" si="27"/>
        <v>0</v>
      </c>
      <c r="Z105" s="160">
        <f t="shared" si="27"/>
        <v>0</v>
      </c>
      <c r="AA105" s="160">
        <f t="shared" si="27"/>
        <v>0</v>
      </c>
      <c r="AB105" s="160">
        <f t="shared" si="27"/>
        <v>0</v>
      </c>
      <c r="AC105" s="160">
        <f t="shared" si="27"/>
        <v>0</v>
      </c>
      <c r="AD105" s="161">
        <f t="shared" si="27"/>
        <v>0</v>
      </c>
      <c r="AE105" s="130"/>
      <c r="AF105" s="132"/>
      <c r="AG105" s="133"/>
      <c r="GG105" s="130"/>
    </row>
    <row r="106" spans="1:189" s="134" customFormat="1" ht="27" customHeight="1">
      <c r="A106" s="127"/>
      <c r="B106" s="138" t="s">
        <v>103</v>
      </c>
      <c r="C106" s="139" t="s">
        <v>170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>
        <f aca="true" t="shared" si="28" ref="P106:AD106">P107+P108</f>
        <v>0</v>
      </c>
      <c r="Q106" s="130">
        <f t="shared" si="28"/>
        <v>0</v>
      </c>
      <c r="R106" s="130">
        <f t="shared" si="28"/>
        <v>0</v>
      </c>
      <c r="S106" s="130">
        <f t="shared" si="28"/>
        <v>0</v>
      </c>
      <c r="T106" s="130">
        <f t="shared" si="28"/>
        <v>0</v>
      </c>
      <c r="U106" s="130">
        <f t="shared" si="28"/>
        <v>0</v>
      </c>
      <c r="V106" s="130">
        <f t="shared" si="28"/>
        <v>0</v>
      </c>
      <c r="W106" s="130">
        <f t="shared" si="28"/>
        <v>0</v>
      </c>
      <c r="X106" s="130">
        <f t="shared" si="28"/>
        <v>0</v>
      </c>
      <c r="Y106" s="160">
        <f t="shared" si="28"/>
        <v>0</v>
      </c>
      <c r="Z106" s="160">
        <f t="shared" si="28"/>
        <v>0</v>
      </c>
      <c r="AA106" s="160">
        <f t="shared" si="28"/>
        <v>0</v>
      </c>
      <c r="AB106" s="160">
        <f t="shared" si="28"/>
        <v>0</v>
      </c>
      <c r="AC106" s="160">
        <f t="shared" si="28"/>
        <v>0</v>
      </c>
      <c r="AD106" s="161">
        <f t="shared" si="28"/>
        <v>0</v>
      </c>
      <c r="AE106" s="130"/>
      <c r="AF106" s="132"/>
      <c r="AG106" s="133"/>
      <c r="GG106" s="130"/>
    </row>
    <row r="107" spans="1:189" s="134" customFormat="1" ht="27" customHeight="1">
      <c r="A107" s="127"/>
      <c r="B107" s="138"/>
      <c r="C107" s="139" t="s">
        <v>172</v>
      </c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1"/>
      <c r="Z107" s="141"/>
      <c r="AA107" s="141"/>
      <c r="AB107" s="141"/>
      <c r="AC107" s="141"/>
      <c r="AD107" s="142"/>
      <c r="AE107" s="140"/>
      <c r="AF107" s="132"/>
      <c r="AG107" s="133"/>
      <c r="GG107" s="140"/>
    </row>
    <row r="108" spans="1:189" s="134" customFormat="1" ht="27" customHeight="1">
      <c r="A108" s="127"/>
      <c r="B108" s="138"/>
      <c r="C108" s="139" t="s">
        <v>174</v>
      </c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1"/>
      <c r="Z108" s="141"/>
      <c r="AA108" s="141"/>
      <c r="AB108" s="141"/>
      <c r="AC108" s="141"/>
      <c r="AD108" s="142"/>
      <c r="AE108" s="140"/>
      <c r="AF108" s="132"/>
      <c r="AG108" s="133"/>
      <c r="GG108" s="140"/>
    </row>
    <row r="109" spans="1:189" s="134" customFormat="1" ht="27" customHeight="1">
      <c r="A109" s="127"/>
      <c r="B109" s="138" t="s">
        <v>106</v>
      </c>
      <c r="C109" s="158" t="s">
        <v>183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1"/>
      <c r="Z109" s="141"/>
      <c r="AA109" s="141"/>
      <c r="AB109" s="141"/>
      <c r="AC109" s="141"/>
      <c r="AD109" s="142"/>
      <c r="AE109" s="140"/>
      <c r="AF109" s="132"/>
      <c r="AG109" s="133"/>
      <c r="GG109" s="140"/>
    </row>
    <row r="110" spans="1:189" s="134" customFormat="1" ht="27" customHeight="1">
      <c r="A110" s="127"/>
      <c r="B110" s="138" t="s">
        <v>109</v>
      </c>
      <c r="C110" s="139" t="s">
        <v>51</v>
      </c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1"/>
      <c r="Z110" s="141"/>
      <c r="AA110" s="141"/>
      <c r="AB110" s="141"/>
      <c r="AC110" s="141"/>
      <c r="AD110" s="142"/>
      <c r="AE110" s="140"/>
      <c r="AF110" s="132"/>
      <c r="AG110" s="133"/>
      <c r="GG110" s="140"/>
    </row>
    <row r="111" spans="1:189" s="134" customFormat="1" ht="27" customHeight="1">
      <c r="A111" s="127"/>
      <c r="B111" s="138" t="s">
        <v>111</v>
      </c>
      <c r="C111" s="139" t="s">
        <v>186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3"/>
      <c r="Z111" s="143"/>
      <c r="AA111" s="143"/>
      <c r="AB111" s="143"/>
      <c r="AC111" s="143"/>
      <c r="AD111" s="144"/>
      <c r="AE111" s="140"/>
      <c r="AF111" s="132"/>
      <c r="AG111" s="133"/>
      <c r="GG111" s="140"/>
    </row>
    <row r="112" spans="1:189" s="134" customFormat="1" ht="27" customHeight="1">
      <c r="A112" s="127"/>
      <c r="B112" s="128" t="s">
        <v>104</v>
      </c>
      <c r="C112" s="153" t="s">
        <v>189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>
        <f aca="true" t="shared" si="29" ref="P112:AD112">P113+P128</f>
        <v>0</v>
      </c>
      <c r="Q112" s="130">
        <f t="shared" si="29"/>
        <v>0</v>
      </c>
      <c r="R112" s="130">
        <f t="shared" si="29"/>
        <v>0</v>
      </c>
      <c r="S112" s="130">
        <f t="shared" si="29"/>
        <v>0</v>
      </c>
      <c r="T112" s="130">
        <f t="shared" si="29"/>
        <v>0</v>
      </c>
      <c r="U112" s="130">
        <f t="shared" si="29"/>
        <v>0</v>
      </c>
      <c r="V112" s="130">
        <f t="shared" si="29"/>
        <v>0</v>
      </c>
      <c r="W112" s="130">
        <f t="shared" si="29"/>
        <v>0</v>
      </c>
      <c r="X112" s="130">
        <f t="shared" si="29"/>
        <v>0</v>
      </c>
      <c r="Y112" s="136">
        <f t="shared" si="29"/>
        <v>0</v>
      </c>
      <c r="Z112" s="136">
        <f t="shared" si="29"/>
        <v>0</v>
      </c>
      <c r="AA112" s="136">
        <f t="shared" si="29"/>
        <v>0</v>
      </c>
      <c r="AB112" s="136">
        <f t="shared" si="29"/>
        <v>0</v>
      </c>
      <c r="AC112" s="136">
        <f t="shared" si="29"/>
        <v>0</v>
      </c>
      <c r="AD112" s="137">
        <f t="shared" si="29"/>
        <v>0</v>
      </c>
      <c r="AE112" s="130"/>
      <c r="AF112" s="132"/>
      <c r="AG112" s="133"/>
      <c r="GG112" s="130"/>
    </row>
    <row r="113" spans="1:189" s="134" customFormat="1" ht="27" customHeight="1">
      <c r="A113" s="127"/>
      <c r="B113" s="138" t="s">
        <v>4</v>
      </c>
      <c r="C113" s="139" t="s">
        <v>191</v>
      </c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>
        <f aca="true" t="shared" si="30" ref="P113:AD113">P114+P119+P124</f>
        <v>0</v>
      </c>
      <c r="Q113" s="146">
        <f t="shared" si="30"/>
        <v>0</v>
      </c>
      <c r="R113" s="146">
        <f t="shared" si="30"/>
        <v>0</v>
      </c>
      <c r="S113" s="146">
        <f t="shared" si="30"/>
        <v>0</v>
      </c>
      <c r="T113" s="146">
        <f t="shared" si="30"/>
        <v>0</v>
      </c>
      <c r="U113" s="146">
        <f t="shared" si="30"/>
        <v>0</v>
      </c>
      <c r="V113" s="146">
        <f t="shared" si="30"/>
        <v>0</v>
      </c>
      <c r="W113" s="146">
        <f t="shared" si="30"/>
        <v>0</v>
      </c>
      <c r="X113" s="146">
        <f t="shared" si="30"/>
        <v>0</v>
      </c>
      <c r="Y113" s="147">
        <f t="shared" si="30"/>
        <v>0</v>
      </c>
      <c r="Z113" s="147">
        <f t="shared" si="30"/>
        <v>0</v>
      </c>
      <c r="AA113" s="147">
        <f t="shared" si="30"/>
        <v>0</v>
      </c>
      <c r="AB113" s="147">
        <f t="shared" si="30"/>
        <v>0</v>
      </c>
      <c r="AC113" s="147">
        <f t="shared" si="30"/>
        <v>0</v>
      </c>
      <c r="AD113" s="148">
        <f t="shared" si="30"/>
        <v>0</v>
      </c>
      <c r="AE113" s="146"/>
      <c r="AF113" s="132"/>
      <c r="AG113" s="133"/>
      <c r="GG113" s="146"/>
    </row>
    <row r="114" spans="1:189" s="134" customFormat="1" ht="27" customHeight="1">
      <c r="A114" s="127"/>
      <c r="B114" s="138" t="s">
        <v>103</v>
      </c>
      <c r="C114" s="139" t="s">
        <v>133</v>
      </c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>
        <f aca="true" t="shared" si="31" ref="P114:AD114">SUM(P115:P118)</f>
        <v>0</v>
      </c>
      <c r="Q114" s="146">
        <f t="shared" si="31"/>
        <v>0</v>
      </c>
      <c r="R114" s="146">
        <f t="shared" si="31"/>
        <v>0</v>
      </c>
      <c r="S114" s="146">
        <f t="shared" si="31"/>
        <v>0</v>
      </c>
      <c r="T114" s="146">
        <f t="shared" si="31"/>
        <v>0</v>
      </c>
      <c r="U114" s="146">
        <f t="shared" si="31"/>
        <v>0</v>
      </c>
      <c r="V114" s="146">
        <f t="shared" si="31"/>
        <v>0</v>
      </c>
      <c r="W114" s="146">
        <f t="shared" si="31"/>
        <v>0</v>
      </c>
      <c r="X114" s="146">
        <f t="shared" si="31"/>
        <v>0</v>
      </c>
      <c r="Y114" s="147">
        <f t="shared" si="31"/>
        <v>0</v>
      </c>
      <c r="Z114" s="147">
        <f t="shared" si="31"/>
        <v>0</v>
      </c>
      <c r="AA114" s="147">
        <f t="shared" si="31"/>
        <v>0</v>
      </c>
      <c r="AB114" s="147">
        <f t="shared" si="31"/>
        <v>0</v>
      </c>
      <c r="AC114" s="147">
        <f t="shared" si="31"/>
        <v>0</v>
      </c>
      <c r="AD114" s="148">
        <f t="shared" si="31"/>
        <v>0</v>
      </c>
      <c r="AE114" s="146"/>
      <c r="AF114" s="132"/>
      <c r="AG114" s="133"/>
      <c r="GG114" s="146"/>
    </row>
    <row r="115" spans="1:189" s="134" customFormat="1" ht="27" customHeight="1">
      <c r="A115" s="127"/>
      <c r="B115" s="138"/>
      <c r="C115" s="139" t="s">
        <v>135</v>
      </c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1"/>
      <c r="Z115" s="141"/>
      <c r="AA115" s="141"/>
      <c r="AB115" s="141"/>
      <c r="AC115" s="141"/>
      <c r="AD115" s="142"/>
      <c r="AE115" s="140"/>
      <c r="AF115" s="132"/>
      <c r="AG115" s="133"/>
      <c r="GG115" s="140"/>
    </row>
    <row r="116" spans="1:189" s="134" customFormat="1" ht="27" customHeight="1">
      <c r="A116" s="127"/>
      <c r="B116" s="138"/>
      <c r="C116" s="139" t="s">
        <v>137</v>
      </c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1"/>
      <c r="Z116" s="141"/>
      <c r="AA116" s="141"/>
      <c r="AB116" s="141"/>
      <c r="AC116" s="141"/>
      <c r="AD116" s="142"/>
      <c r="AE116" s="140"/>
      <c r="AF116" s="132"/>
      <c r="AG116" s="133"/>
      <c r="GG116" s="140"/>
    </row>
    <row r="117" spans="1:189" s="134" customFormat="1" ht="27" customHeight="1">
      <c r="A117" s="127"/>
      <c r="B117" s="138"/>
      <c r="C117" s="139" t="s">
        <v>138</v>
      </c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1"/>
      <c r="Z117" s="141"/>
      <c r="AA117" s="141"/>
      <c r="AB117" s="141"/>
      <c r="AC117" s="141"/>
      <c r="AD117" s="142"/>
      <c r="AE117" s="140"/>
      <c r="AF117" s="132"/>
      <c r="AG117" s="133"/>
      <c r="GG117" s="140"/>
    </row>
    <row r="118" spans="1:189" s="134" customFormat="1" ht="27" customHeight="1">
      <c r="A118" s="127"/>
      <c r="B118" s="138"/>
      <c r="C118" s="139" t="s">
        <v>197</v>
      </c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1"/>
      <c r="Z118" s="141"/>
      <c r="AA118" s="141"/>
      <c r="AB118" s="141"/>
      <c r="AC118" s="141"/>
      <c r="AD118" s="142"/>
      <c r="AE118" s="140"/>
      <c r="AF118" s="132"/>
      <c r="AG118" s="133"/>
      <c r="GG118" s="140"/>
    </row>
    <row r="119" spans="1:189" s="134" customFormat="1" ht="27" customHeight="1">
      <c r="A119" s="127"/>
      <c r="B119" s="138" t="s">
        <v>106</v>
      </c>
      <c r="C119" s="139" t="s">
        <v>142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>
        <f aca="true" t="shared" si="32" ref="P119:AD119">SUM(P120:P123)</f>
        <v>0</v>
      </c>
      <c r="Q119" s="146">
        <f t="shared" si="32"/>
        <v>0</v>
      </c>
      <c r="R119" s="146">
        <f t="shared" si="32"/>
        <v>0</v>
      </c>
      <c r="S119" s="146">
        <f t="shared" si="32"/>
        <v>0</v>
      </c>
      <c r="T119" s="146">
        <f t="shared" si="32"/>
        <v>0</v>
      </c>
      <c r="U119" s="146">
        <f t="shared" si="32"/>
        <v>0</v>
      </c>
      <c r="V119" s="146">
        <f t="shared" si="32"/>
        <v>0</v>
      </c>
      <c r="W119" s="146">
        <f t="shared" si="32"/>
        <v>0</v>
      </c>
      <c r="X119" s="146">
        <f t="shared" si="32"/>
        <v>0</v>
      </c>
      <c r="Y119" s="147">
        <f t="shared" si="32"/>
        <v>0</v>
      </c>
      <c r="Z119" s="147">
        <f t="shared" si="32"/>
        <v>0</v>
      </c>
      <c r="AA119" s="147">
        <f t="shared" si="32"/>
        <v>0</v>
      </c>
      <c r="AB119" s="147">
        <f t="shared" si="32"/>
        <v>0</v>
      </c>
      <c r="AC119" s="147">
        <f t="shared" si="32"/>
        <v>0</v>
      </c>
      <c r="AD119" s="148">
        <f t="shared" si="32"/>
        <v>0</v>
      </c>
      <c r="AE119" s="146"/>
      <c r="AF119" s="132"/>
      <c r="AG119" s="133"/>
      <c r="GG119" s="146"/>
    </row>
    <row r="120" spans="1:189" s="134" customFormat="1" ht="27" customHeight="1">
      <c r="A120" s="127"/>
      <c r="B120" s="138"/>
      <c r="C120" s="139" t="s">
        <v>135</v>
      </c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1"/>
      <c r="Z120" s="141"/>
      <c r="AA120" s="141"/>
      <c r="AB120" s="141"/>
      <c r="AC120" s="141"/>
      <c r="AD120" s="142"/>
      <c r="AE120" s="140"/>
      <c r="AF120" s="132"/>
      <c r="AG120" s="133"/>
      <c r="GG120" s="140"/>
    </row>
    <row r="121" spans="1:189" s="134" customFormat="1" ht="27" customHeight="1">
      <c r="A121" s="127"/>
      <c r="B121" s="138"/>
      <c r="C121" s="139" t="s">
        <v>137</v>
      </c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1"/>
      <c r="Z121" s="141"/>
      <c r="AA121" s="141"/>
      <c r="AB121" s="141"/>
      <c r="AC121" s="141"/>
      <c r="AD121" s="142"/>
      <c r="AE121" s="140"/>
      <c r="AF121" s="132"/>
      <c r="AG121" s="133"/>
      <c r="GG121" s="140"/>
    </row>
    <row r="122" spans="1:189" s="134" customFormat="1" ht="27" customHeight="1">
      <c r="A122" s="127"/>
      <c r="B122" s="138"/>
      <c r="C122" s="139" t="s">
        <v>138</v>
      </c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1"/>
      <c r="Z122" s="141"/>
      <c r="AA122" s="141"/>
      <c r="AB122" s="141"/>
      <c r="AC122" s="141"/>
      <c r="AD122" s="142"/>
      <c r="AE122" s="140"/>
      <c r="AF122" s="132"/>
      <c r="AG122" s="133"/>
      <c r="GG122" s="140"/>
    </row>
    <row r="123" spans="1:189" s="134" customFormat="1" ht="27" customHeight="1">
      <c r="A123" s="127"/>
      <c r="B123" s="138"/>
      <c r="C123" s="139" t="s">
        <v>197</v>
      </c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1"/>
      <c r="Z123" s="141"/>
      <c r="AA123" s="141"/>
      <c r="AB123" s="141"/>
      <c r="AC123" s="141"/>
      <c r="AD123" s="142"/>
      <c r="AE123" s="140"/>
      <c r="AF123" s="132"/>
      <c r="AG123" s="133"/>
      <c r="GG123" s="140"/>
    </row>
    <row r="124" spans="1:189" s="134" customFormat="1" ht="27" customHeight="1">
      <c r="A124" s="127"/>
      <c r="B124" s="138" t="s">
        <v>109</v>
      </c>
      <c r="C124" s="139" t="s">
        <v>204</v>
      </c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>
        <f aca="true" t="shared" si="33" ref="P124:AD124">SUM(P125:P127)</f>
        <v>0</v>
      </c>
      <c r="Q124" s="146">
        <f t="shared" si="33"/>
        <v>0</v>
      </c>
      <c r="R124" s="146">
        <f t="shared" si="33"/>
        <v>0</v>
      </c>
      <c r="S124" s="146">
        <f t="shared" si="33"/>
        <v>0</v>
      </c>
      <c r="T124" s="146">
        <f t="shared" si="33"/>
        <v>0</v>
      </c>
      <c r="U124" s="146">
        <f t="shared" si="33"/>
        <v>0</v>
      </c>
      <c r="V124" s="146">
        <f t="shared" si="33"/>
        <v>0</v>
      </c>
      <c r="W124" s="146">
        <f t="shared" si="33"/>
        <v>0</v>
      </c>
      <c r="X124" s="146">
        <f t="shared" si="33"/>
        <v>0</v>
      </c>
      <c r="Y124" s="147">
        <f t="shared" si="33"/>
        <v>0</v>
      </c>
      <c r="Z124" s="147">
        <f t="shared" si="33"/>
        <v>0</v>
      </c>
      <c r="AA124" s="147">
        <f t="shared" si="33"/>
        <v>0</v>
      </c>
      <c r="AB124" s="147">
        <f t="shared" si="33"/>
        <v>0</v>
      </c>
      <c r="AC124" s="147">
        <f t="shared" si="33"/>
        <v>0</v>
      </c>
      <c r="AD124" s="148">
        <f t="shared" si="33"/>
        <v>0</v>
      </c>
      <c r="AE124" s="146"/>
      <c r="AF124" s="132"/>
      <c r="AG124" s="133"/>
      <c r="GG124" s="146"/>
    </row>
    <row r="125" spans="1:189" s="134" customFormat="1" ht="27" customHeight="1">
      <c r="A125" s="127"/>
      <c r="B125" s="138"/>
      <c r="C125" s="139" t="s">
        <v>206</v>
      </c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1"/>
      <c r="Z125" s="141"/>
      <c r="AA125" s="141"/>
      <c r="AB125" s="141"/>
      <c r="AC125" s="141"/>
      <c r="AD125" s="142"/>
      <c r="AE125" s="140"/>
      <c r="AF125" s="132"/>
      <c r="AG125" s="133"/>
      <c r="GG125" s="140"/>
    </row>
    <row r="126" spans="1:189" s="134" customFormat="1" ht="27" customHeight="1">
      <c r="A126" s="127"/>
      <c r="B126" s="138"/>
      <c r="C126" s="139" t="s">
        <v>208</v>
      </c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1"/>
      <c r="Z126" s="141"/>
      <c r="AA126" s="141"/>
      <c r="AB126" s="141"/>
      <c r="AC126" s="141"/>
      <c r="AD126" s="142"/>
      <c r="AE126" s="140"/>
      <c r="AF126" s="132"/>
      <c r="AG126" s="133"/>
      <c r="GG126" s="140"/>
    </row>
    <row r="127" spans="1:189" s="134" customFormat="1" ht="27" customHeight="1">
      <c r="A127" s="127"/>
      <c r="B127" s="138"/>
      <c r="C127" s="139" t="s">
        <v>210</v>
      </c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1"/>
      <c r="Z127" s="141"/>
      <c r="AA127" s="141"/>
      <c r="AB127" s="141"/>
      <c r="AC127" s="141"/>
      <c r="AD127" s="142"/>
      <c r="AE127" s="140"/>
      <c r="AF127" s="132"/>
      <c r="AG127" s="133"/>
      <c r="GG127" s="140"/>
    </row>
    <row r="128" spans="1:189" s="134" customFormat="1" ht="27" customHeight="1">
      <c r="A128" s="127"/>
      <c r="B128" s="154" t="s">
        <v>7</v>
      </c>
      <c r="C128" s="155" t="s">
        <v>212</v>
      </c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3"/>
      <c r="Z128" s="143"/>
      <c r="AA128" s="143"/>
      <c r="AB128" s="143"/>
      <c r="AC128" s="143"/>
      <c r="AD128" s="144"/>
      <c r="AE128" s="140"/>
      <c r="AF128" s="132"/>
      <c r="AG128" s="133"/>
      <c r="GG128" s="140"/>
    </row>
    <row r="129" spans="1:189" s="134" customFormat="1" ht="27" customHeight="1">
      <c r="A129" s="127"/>
      <c r="B129" s="162" t="s">
        <v>117</v>
      </c>
      <c r="C129" s="163" t="s">
        <v>214</v>
      </c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64"/>
      <c r="AE129" s="140"/>
      <c r="AF129" s="132"/>
      <c r="AG129" s="133"/>
      <c r="GG129" s="140"/>
    </row>
    <row r="130" spans="1:189" s="134" customFormat="1" ht="27" customHeight="1">
      <c r="A130" s="127"/>
      <c r="B130" s="162"/>
      <c r="C130" s="165" t="s">
        <v>157</v>
      </c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>
        <f aca="true" t="shared" si="34" ref="P130:AD130">P56+P92</f>
        <v>0</v>
      </c>
      <c r="Q130" s="130">
        <f t="shared" si="34"/>
        <v>0</v>
      </c>
      <c r="R130" s="130">
        <f t="shared" si="34"/>
        <v>0</v>
      </c>
      <c r="S130" s="130">
        <f t="shared" si="34"/>
        <v>0</v>
      </c>
      <c r="T130" s="130">
        <f t="shared" si="34"/>
        <v>0</v>
      </c>
      <c r="U130" s="130">
        <f t="shared" si="34"/>
        <v>0</v>
      </c>
      <c r="V130" s="130">
        <f t="shared" si="34"/>
        <v>0</v>
      </c>
      <c r="W130" s="130">
        <f t="shared" si="34"/>
        <v>0</v>
      </c>
      <c r="X130" s="130">
        <f t="shared" si="34"/>
        <v>0</v>
      </c>
      <c r="Y130" s="130">
        <f t="shared" si="34"/>
        <v>0</v>
      </c>
      <c r="Z130" s="130">
        <f t="shared" si="34"/>
        <v>0</v>
      </c>
      <c r="AA130" s="130">
        <f t="shared" si="34"/>
        <v>0</v>
      </c>
      <c r="AB130" s="130">
        <f t="shared" si="34"/>
        <v>0</v>
      </c>
      <c r="AC130" s="130">
        <f t="shared" si="34"/>
        <v>0</v>
      </c>
      <c r="AD130" s="131">
        <f t="shared" si="34"/>
        <v>0</v>
      </c>
      <c r="AE130" s="130"/>
      <c r="AF130" s="132"/>
      <c r="AG130" s="133"/>
      <c r="GG130" s="130"/>
    </row>
    <row r="131" spans="1:189" ht="27" customHeight="1">
      <c r="A131" s="10"/>
      <c r="B131" s="22"/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104"/>
      <c r="AF131" s="5"/>
      <c r="AG131" s="6"/>
      <c r="GG131" s="25"/>
    </row>
    <row r="132" spans="1:189" s="126" customFormat="1" ht="27" customHeight="1">
      <c r="A132" s="123"/>
      <c r="B132" s="201" t="s">
        <v>160</v>
      </c>
      <c r="C132" s="202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4"/>
      <c r="AF132" s="124"/>
      <c r="AG132" s="125"/>
      <c r="GG132" s="203"/>
    </row>
    <row r="133" spans="1:189" ht="27" customHeight="1">
      <c r="A133" s="10"/>
      <c r="B133" s="26"/>
      <c r="C133" s="206" t="s">
        <v>724</v>
      </c>
      <c r="D133" s="244" t="s">
        <v>736</v>
      </c>
      <c r="E133" s="244" t="s">
        <v>737</v>
      </c>
      <c r="F133" s="245" t="s">
        <v>742</v>
      </c>
      <c r="G133" s="245" t="s">
        <v>738</v>
      </c>
      <c r="H133" s="245" t="s">
        <v>739</v>
      </c>
      <c r="I133" s="245" t="s">
        <v>740</v>
      </c>
      <c r="J133" s="245" t="s">
        <v>741</v>
      </c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7"/>
      <c r="AE133" s="246"/>
      <c r="AF133" s="248">
        <f>SUM(A133:AE133)</f>
        <v>0</v>
      </c>
      <c r="AG133" s="249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250"/>
      <c r="BJ133" s="250"/>
      <c r="BK133" s="250"/>
      <c r="BL133" s="250"/>
      <c r="BM133" s="250"/>
      <c r="BN133" s="250"/>
      <c r="BO133" s="250"/>
      <c r="BP133" s="250"/>
      <c r="BQ133" s="250"/>
      <c r="BR133" s="250"/>
      <c r="BS133" s="250"/>
      <c r="BT133" s="250"/>
      <c r="BU133" s="250"/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0"/>
      <c r="CI133" s="250"/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0"/>
      <c r="CU133" s="250"/>
      <c r="CV133" s="250"/>
      <c r="CW133" s="250"/>
      <c r="CX133" s="250"/>
      <c r="CY133" s="250"/>
      <c r="CZ133" s="250"/>
      <c r="DA133" s="250"/>
      <c r="DB133" s="250"/>
      <c r="DC133" s="250"/>
      <c r="DD133" s="250"/>
      <c r="DE133" s="250"/>
      <c r="DF133" s="250"/>
      <c r="DG133" s="250"/>
      <c r="DH133" s="250"/>
      <c r="DI133" s="250"/>
      <c r="DJ133" s="250"/>
      <c r="DK133" s="250"/>
      <c r="DL133" s="250"/>
      <c r="DM133" s="250"/>
      <c r="DN133" s="250"/>
      <c r="DO133" s="250"/>
      <c r="DP133" s="250"/>
      <c r="DQ133" s="250"/>
      <c r="DR133" s="250"/>
      <c r="DS133" s="250"/>
      <c r="DT133" s="250"/>
      <c r="DU133" s="250"/>
      <c r="DV133" s="250"/>
      <c r="DW133" s="250"/>
      <c r="DX133" s="250"/>
      <c r="DY133" s="250"/>
      <c r="DZ133" s="250"/>
      <c r="EA133" s="250"/>
      <c r="EB133" s="250"/>
      <c r="EC133" s="250"/>
      <c r="ED133" s="250"/>
      <c r="EE133" s="250"/>
      <c r="EF133" s="250"/>
      <c r="EG133" s="250"/>
      <c r="EH133" s="250"/>
      <c r="EI133" s="250"/>
      <c r="EJ133" s="250"/>
      <c r="EK133" s="250"/>
      <c r="EL133" s="250"/>
      <c r="EM133" s="250"/>
      <c r="EN133" s="250"/>
      <c r="EO133" s="250"/>
      <c r="EP133" s="250"/>
      <c r="EQ133" s="250"/>
      <c r="ER133" s="250"/>
      <c r="ES133" s="250"/>
      <c r="ET133" s="250"/>
      <c r="EU133" s="250"/>
      <c r="EV133" s="250"/>
      <c r="EW133" s="250"/>
      <c r="EX133" s="250"/>
      <c r="EY133" s="250"/>
      <c r="EZ133" s="250"/>
      <c r="FA133" s="250"/>
      <c r="FB133" s="250"/>
      <c r="FC133" s="250"/>
      <c r="FD133" s="250"/>
      <c r="FE133" s="250"/>
      <c r="FF133" s="250"/>
      <c r="FG133" s="250"/>
      <c r="FH133" s="250"/>
      <c r="FI133" s="250"/>
      <c r="FJ133" s="250"/>
      <c r="FK133" s="250"/>
      <c r="FL133" s="250"/>
      <c r="FM133" s="250"/>
      <c r="FN133" s="250"/>
      <c r="FO133" s="250"/>
      <c r="FP133" s="250"/>
      <c r="FQ133" s="250"/>
      <c r="FR133" s="250"/>
      <c r="FS133" s="250"/>
      <c r="FT133" s="250"/>
      <c r="FU133" s="250"/>
      <c r="FV133" s="250"/>
      <c r="FW133" s="250"/>
      <c r="FX133" s="250"/>
      <c r="FY133" s="250"/>
      <c r="FZ133" s="250"/>
      <c r="GA133" s="250"/>
      <c r="GB133" s="250"/>
      <c r="GC133" s="250"/>
      <c r="GD133" s="250"/>
      <c r="GE133" s="250"/>
      <c r="GF133" s="250"/>
      <c r="GG133" s="245" t="s">
        <v>743</v>
      </c>
    </row>
    <row r="134" spans="1:189" s="134" customFormat="1" ht="27" customHeight="1">
      <c r="A134" s="127"/>
      <c r="B134" s="162" t="s">
        <v>1</v>
      </c>
      <c r="C134" s="166" t="s">
        <v>222</v>
      </c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>
        <f aca="true" t="shared" si="35" ref="P134:AD134">SUM(P135:P143)</f>
        <v>0</v>
      </c>
      <c r="Q134" s="130">
        <f t="shared" si="35"/>
        <v>0</v>
      </c>
      <c r="R134" s="130">
        <f t="shared" si="35"/>
        <v>0</v>
      </c>
      <c r="S134" s="130">
        <f t="shared" si="35"/>
        <v>0</v>
      </c>
      <c r="T134" s="130">
        <f t="shared" si="35"/>
        <v>0</v>
      </c>
      <c r="U134" s="130">
        <f t="shared" si="35"/>
        <v>0</v>
      </c>
      <c r="V134" s="130">
        <f t="shared" si="35"/>
        <v>0</v>
      </c>
      <c r="W134" s="130">
        <f t="shared" si="35"/>
        <v>0</v>
      </c>
      <c r="X134" s="130">
        <f t="shared" si="35"/>
        <v>0</v>
      </c>
      <c r="Y134" s="130">
        <f t="shared" si="35"/>
        <v>0</v>
      </c>
      <c r="Z134" s="130">
        <f t="shared" si="35"/>
        <v>0</v>
      </c>
      <c r="AA134" s="130">
        <f t="shared" si="35"/>
        <v>0</v>
      </c>
      <c r="AB134" s="130">
        <f t="shared" si="35"/>
        <v>0</v>
      </c>
      <c r="AC134" s="130">
        <f t="shared" si="35"/>
        <v>0</v>
      </c>
      <c r="AD134" s="131">
        <f t="shared" si="35"/>
        <v>0</v>
      </c>
      <c r="AE134" s="130"/>
      <c r="AF134" s="132" t="e">
        <f>SUM(#REF!)+SUM(D134:AE184)</f>
        <v>#REF!</v>
      </c>
      <c r="AG134" s="133"/>
      <c r="GG134" s="130"/>
    </row>
    <row r="135" spans="1:189" s="134" customFormat="1" ht="27" customHeight="1">
      <c r="A135" s="127"/>
      <c r="B135" s="162" t="s">
        <v>52</v>
      </c>
      <c r="C135" s="166" t="s">
        <v>224</v>
      </c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64"/>
      <c r="AE135" s="140"/>
      <c r="AF135" s="132"/>
      <c r="AG135" s="133"/>
      <c r="GG135" s="140"/>
    </row>
    <row r="136" spans="1:189" s="134" customFormat="1" ht="27" customHeight="1">
      <c r="A136" s="127"/>
      <c r="B136" s="162" t="s">
        <v>86</v>
      </c>
      <c r="C136" s="163" t="s">
        <v>226</v>
      </c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64"/>
      <c r="AE136" s="140"/>
      <c r="AF136" s="132"/>
      <c r="AG136" s="133"/>
      <c r="GG136" s="140"/>
    </row>
    <row r="137" spans="1:189" s="134" customFormat="1" ht="27" customHeight="1">
      <c r="A137" s="127"/>
      <c r="B137" s="162" t="s">
        <v>104</v>
      </c>
      <c r="C137" s="166" t="s">
        <v>228</v>
      </c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64"/>
      <c r="AE137" s="140"/>
      <c r="AF137" s="132"/>
      <c r="AG137" s="133"/>
      <c r="GG137" s="140"/>
    </row>
    <row r="138" spans="1:189" s="134" customFormat="1" ht="27" customHeight="1">
      <c r="A138" s="127"/>
      <c r="B138" s="162" t="s">
        <v>117</v>
      </c>
      <c r="C138" s="166" t="s">
        <v>230</v>
      </c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64"/>
      <c r="AE138" s="140"/>
      <c r="AF138" s="132"/>
      <c r="AG138" s="133"/>
      <c r="GG138" s="140"/>
    </row>
    <row r="139" spans="1:189" s="134" customFormat="1" ht="27" customHeight="1">
      <c r="A139" s="127"/>
      <c r="B139" s="162" t="s">
        <v>150</v>
      </c>
      <c r="C139" s="166" t="s">
        <v>232</v>
      </c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64"/>
      <c r="AE139" s="140"/>
      <c r="AF139" s="132"/>
      <c r="AG139" s="133"/>
      <c r="GG139" s="140"/>
    </row>
    <row r="140" spans="1:189" s="134" customFormat="1" ht="27" customHeight="1">
      <c r="A140" s="127"/>
      <c r="B140" s="162" t="s">
        <v>181</v>
      </c>
      <c r="C140" s="166" t="s">
        <v>180</v>
      </c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64"/>
      <c r="AE140" s="140"/>
      <c r="AF140" s="132"/>
      <c r="AG140" s="133"/>
      <c r="GG140" s="140"/>
    </row>
    <row r="141" spans="1:189" s="134" customFormat="1" ht="27" customHeight="1">
      <c r="A141" s="127"/>
      <c r="B141" s="162" t="s">
        <v>187</v>
      </c>
      <c r="C141" s="166" t="s">
        <v>234</v>
      </c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64"/>
      <c r="AE141" s="140"/>
      <c r="AF141" s="132"/>
      <c r="AG141" s="133"/>
      <c r="GG141" s="140"/>
    </row>
    <row r="142" spans="1:189" s="134" customFormat="1" ht="27" customHeight="1">
      <c r="A142" s="159"/>
      <c r="B142" s="162" t="s">
        <v>235</v>
      </c>
      <c r="C142" s="166" t="s">
        <v>236</v>
      </c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64"/>
      <c r="AE142" s="140"/>
      <c r="AF142" s="132"/>
      <c r="AG142" s="133"/>
      <c r="GG142" s="140"/>
    </row>
    <row r="143" spans="1:189" s="134" customFormat="1" ht="27" customHeight="1">
      <c r="A143" s="127"/>
      <c r="B143" s="162" t="s">
        <v>238</v>
      </c>
      <c r="C143" s="163" t="s">
        <v>239</v>
      </c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64"/>
      <c r="AE143" s="140"/>
      <c r="AF143" s="132"/>
      <c r="AG143" s="133"/>
      <c r="GG143" s="140"/>
    </row>
    <row r="144" spans="1:189" s="134" customFormat="1" ht="27" customHeight="1">
      <c r="A144" s="127"/>
      <c r="B144" s="128" t="s">
        <v>12</v>
      </c>
      <c r="C144" s="129" t="s">
        <v>241</v>
      </c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>
        <f aca="true" t="shared" si="36" ref="P144:AD144">P145+P153+P160+P179</f>
        <v>0</v>
      </c>
      <c r="Q144" s="146">
        <f t="shared" si="36"/>
        <v>0</v>
      </c>
      <c r="R144" s="146">
        <f t="shared" si="36"/>
        <v>0</v>
      </c>
      <c r="S144" s="146">
        <f t="shared" si="36"/>
        <v>0</v>
      </c>
      <c r="T144" s="146">
        <f t="shared" si="36"/>
        <v>0</v>
      </c>
      <c r="U144" s="146">
        <f t="shared" si="36"/>
        <v>0</v>
      </c>
      <c r="V144" s="146">
        <f t="shared" si="36"/>
        <v>0</v>
      </c>
      <c r="W144" s="146">
        <f t="shared" si="36"/>
        <v>0</v>
      </c>
      <c r="X144" s="146">
        <f t="shared" si="36"/>
        <v>0</v>
      </c>
      <c r="Y144" s="146">
        <f t="shared" si="36"/>
        <v>0</v>
      </c>
      <c r="Z144" s="146">
        <f t="shared" si="36"/>
        <v>0</v>
      </c>
      <c r="AA144" s="146">
        <f t="shared" si="36"/>
        <v>0</v>
      </c>
      <c r="AB144" s="146">
        <f t="shared" si="36"/>
        <v>0</v>
      </c>
      <c r="AC144" s="146">
        <f t="shared" si="36"/>
        <v>0</v>
      </c>
      <c r="AD144" s="167">
        <f t="shared" si="36"/>
        <v>0</v>
      </c>
      <c r="AE144" s="146"/>
      <c r="AF144" s="132"/>
      <c r="AG144" s="133"/>
      <c r="GG144" s="146"/>
    </row>
    <row r="145" spans="1:189" s="134" customFormat="1" ht="27" customHeight="1">
      <c r="A145" s="127"/>
      <c r="B145" s="128" t="s">
        <v>52</v>
      </c>
      <c r="C145" s="153" t="s">
        <v>243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>
        <f aca="true" t="shared" si="37" ref="P145:AD145">P146+P147+P150</f>
        <v>0</v>
      </c>
      <c r="Q145" s="130">
        <f t="shared" si="37"/>
        <v>0</v>
      </c>
      <c r="R145" s="130">
        <f t="shared" si="37"/>
        <v>0</v>
      </c>
      <c r="S145" s="130">
        <f t="shared" si="37"/>
        <v>0</v>
      </c>
      <c r="T145" s="130">
        <f t="shared" si="37"/>
        <v>0</v>
      </c>
      <c r="U145" s="130">
        <f t="shared" si="37"/>
        <v>0</v>
      </c>
      <c r="V145" s="130">
        <f t="shared" si="37"/>
        <v>0</v>
      </c>
      <c r="W145" s="130">
        <f t="shared" si="37"/>
        <v>0</v>
      </c>
      <c r="X145" s="130">
        <f t="shared" si="37"/>
        <v>0</v>
      </c>
      <c r="Y145" s="130">
        <f t="shared" si="37"/>
        <v>0</v>
      </c>
      <c r="Z145" s="130">
        <f t="shared" si="37"/>
        <v>0</v>
      </c>
      <c r="AA145" s="130">
        <f t="shared" si="37"/>
        <v>0</v>
      </c>
      <c r="AB145" s="130">
        <f t="shared" si="37"/>
        <v>0</v>
      </c>
      <c r="AC145" s="130">
        <f t="shared" si="37"/>
        <v>0</v>
      </c>
      <c r="AD145" s="130">
        <f t="shared" si="37"/>
        <v>0</v>
      </c>
      <c r="AE145" s="130"/>
      <c r="AF145" s="132"/>
      <c r="AG145" s="133"/>
      <c r="GG145" s="130"/>
    </row>
    <row r="146" spans="1:189" s="134" customFormat="1" ht="27" customHeight="1">
      <c r="A146" s="127"/>
      <c r="B146" s="138" t="s">
        <v>4</v>
      </c>
      <c r="C146" s="158" t="s">
        <v>245</v>
      </c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32"/>
      <c r="AG146" s="133"/>
      <c r="GG146" s="140"/>
    </row>
    <row r="147" spans="1:189" s="134" customFormat="1" ht="27" customHeight="1">
      <c r="A147" s="127"/>
      <c r="B147" s="138" t="s">
        <v>7</v>
      </c>
      <c r="C147" s="158" t="s">
        <v>247</v>
      </c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>
        <f aca="true" t="shared" si="38" ref="P147:AD147">P148+P149</f>
        <v>0</v>
      </c>
      <c r="Q147" s="146">
        <f t="shared" si="38"/>
        <v>0</v>
      </c>
      <c r="R147" s="146">
        <f t="shared" si="38"/>
        <v>0</v>
      </c>
      <c r="S147" s="146">
        <f t="shared" si="38"/>
        <v>0</v>
      </c>
      <c r="T147" s="146">
        <f t="shared" si="38"/>
        <v>0</v>
      </c>
      <c r="U147" s="146">
        <f t="shared" si="38"/>
        <v>0</v>
      </c>
      <c r="V147" s="146">
        <f t="shared" si="38"/>
        <v>0</v>
      </c>
      <c r="W147" s="146">
        <f t="shared" si="38"/>
        <v>0</v>
      </c>
      <c r="X147" s="146">
        <f t="shared" si="38"/>
        <v>0</v>
      </c>
      <c r="Y147" s="146">
        <f t="shared" si="38"/>
        <v>0</v>
      </c>
      <c r="Z147" s="146">
        <f t="shared" si="38"/>
        <v>0</v>
      </c>
      <c r="AA147" s="146">
        <f t="shared" si="38"/>
        <v>0</v>
      </c>
      <c r="AB147" s="146">
        <f t="shared" si="38"/>
        <v>0</v>
      </c>
      <c r="AC147" s="146">
        <f t="shared" si="38"/>
        <v>0</v>
      </c>
      <c r="AD147" s="146">
        <f t="shared" si="38"/>
        <v>0</v>
      </c>
      <c r="AE147" s="146"/>
      <c r="AF147" s="132"/>
      <c r="AG147" s="133"/>
      <c r="GG147" s="146"/>
    </row>
    <row r="148" spans="1:189" s="134" customFormat="1" ht="27" customHeight="1">
      <c r="A148" s="127"/>
      <c r="B148" s="138"/>
      <c r="C148" s="139" t="s">
        <v>249</v>
      </c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32"/>
      <c r="AG148" s="133"/>
      <c r="GG148" s="140"/>
    </row>
    <row r="149" spans="1:189" s="134" customFormat="1" ht="27" customHeight="1">
      <c r="A149" s="127"/>
      <c r="B149" s="138"/>
      <c r="C149" s="139" t="s">
        <v>250</v>
      </c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32"/>
      <c r="AG149" s="133"/>
      <c r="GG149" s="140"/>
    </row>
    <row r="150" spans="1:189" s="134" customFormat="1" ht="27" customHeight="1">
      <c r="A150" s="127"/>
      <c r="B150" s="138" t="s">
        <v>9</v>
      </c>
      <c r="C150" s="139" t="s">
        <v>196</v>
      </c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>
        <f aca="true" t="shared" si="39" ref="P150:AD150">P151+P152</f>
        <v>0</v>
      </c>
      <c r="Q150" s="146">
        <f t="shared" si="39"/>
        <v>0</v>
      </c>
      <c r="R150" s="146">
        <f t="shared" si="39"/>
        <v>0</v>
      </c>
      <c r="S150" s="146">
        <f t="shared" si="39"/>
        <v>0</v>
      </c>
      <c r="T150" s="146">
        <f t="shared" si="39"/>
        <v>0</v>
      </c>
      <c r="U150" s="146">
        <f t="shared" si="39"/>
        <v>0</v>
      </c>
      <c r="V150" s="146">
        <f t="shared" si="39"/>
        <v>0</v>
      </c>
      <c r="W150" s="146">
        <f t="shared" si="39"/>
        <v>0</v>
      </c>
      <c r="X150" s="146">
        <f t="shared" si="39"/>
        <v>0</v>
      </c>
      <c r="Y150" s="146">
        <f t="shared" si="39"/>
        <v>0</v>
      </c>
      <c r="Z150" s="146">
        <f t="shared" si="39"/>
        <v>0</v>
      </c>
      <c r="AA150" s="146">
        <f t="shared" si="39"/>
        <v>0</v>
      </c>
      <c r="AB150" s="146">
        <f t="shared" si="39"/>
        <v>0</v>
      </c>
      <c r="AC150" s="146">
        <f t="shared" si="39"/>
        <v>0</v>
      </c>
      <c r="AD150" s="146">
        <f t="shared" si="39"/>
        <v>0</v>
      </c>
      <c r="AE150" s="146"/>
      <c r="AF150" s="132"/>
      <c r="AG150" s="133"/>
      <c r="GG150" s="146"/>
    </row>
    <row r="151" spans="1:189" s="134" customFormat="1" ht="27" customHeight="1">
      <c r="A151" s="127"/>
      <c r="B151" s="138"/>
      <c r="C151" s="139" t="s">
        <v>251</v>
      </c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32"/>
      <c r="AG151" s="133"/>
      <c r="GG151" s="140"/>
    </row>
    <row r="152" spans="1:189" s="134" customFormat="1" ht="27" customHeight="1">
      <c r="A152" s="127"/>
      <c r="B152" s="138"/>
      <c r="C152" s="139" t="s">
        <v>252</v>
      </c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32"/>
      <c r="AG152" s="133"/>
      <c r="GG152" s="140"/>
    </row>
    <row r="153" spans="1:189" s="134" customFormat="1" ht="27" customHeight="1">
      <c r="A153" s="127"/>
      <c r="B153" s="128" t="s">
        <v>86</v>
      </c>
      <c r="C153" s="153" t="s">
        <v>198</v>
      </c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>
        <f aca="true" t="shared" si="40" ref="P153:AD153">P154+P155</f>
        <v>0</v>
      </c>
      <c r="Q153" s="130">
        <f t="shared" si="40"/>
        <v>0</v>
      </c>
      <c r="R153" s="130">
        <f t="shared" si="40"/>
        <v>0</v>
      </c>
      <c r="S153" s="130">
        <f t="shared" si="40"/>
        <v>0</v>
      </c>
      <c r="T153" s="130">
        <f t="shared" si="40"/>
        <v>0</v>
      </c>
      <c r="U153" s="130">
        <f t="shared" si="40"/>
        <v>0</v>
      </c>
      <c r="V153" s="130">
        <f t="shared" si="40"/>
        <v>0</v>
      </c>
      <c r="W153" s="130">
        <f t="shared" si="40"/>
        <v>0</v>
      </c>
      <c r="X153" s="130">
        <f t="shared" si="40"/>
        <v>0</v>
      </c>
      <c r="Y153" s="130">
        <f t="shared" si="40"/>
        <v>0</v>
      </c>
      <c r="Z153" s="130">
        <f t="shared" si="40"/>
        <v>0</v>
      </c>
      <c r="AA153" s="130">
        <f t="shared" si="40"/>
        <v>0</v>
      </c>
      <c r="AB153" s="130">
        <f t="shared" si="40"/>
        <v>0</v>
      </c>
      <c r="AC153" s="130">
        <f t="shared" si="40"/>
        <v>0</v>
      </c>
      <c r="AD153" s="130">
        <f t="shared" si="40"/>
        <v>0</v>
      </c>
      <c r="AE153" s="130"/>
      <c r="AF153" s="132"/>
      <c r="AG153" s="133"/>
      <c r="GG153" s="130"/>
    </row>
    <row r="154" spans="1:189" s="134" customFormat="1" ht="27" customHeight="1">
      <c r="A154" s="127"/>
      <c r="B154" s="138" t="s">
        <v>4</v>
      </c>
      <c r="C154" s="139" t="s">
        <v>253</v>
      </c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32"/>
      <c r="AG154" s="133"/>
      <c r="GG154" s="168"/>
    </row>
    <row r="155" spans="1:189" s="134" customFormat="1" ht="27" customHeight="1">
      <c r="A155" s="127"/>
      <c r="B155" s="138" t="s">
        <v>7</v>
      </c>
      <c r="C155" s="139" t="s">
        <v>254</v>
      </c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>
        <f aca="true" t="shared" si="41" ref="P155:AD155">SUM(P156:P159)</f>
        <v>0</v>
      </c>
      <c r="Q155" s="146">
        <f t="shared" si="41"/>
        <v>0</v>
      </c>
      <c r="R155" s="146">
        <f t="shared" si="41"/>
        <v>0</v>
      </c>
      <c r="S155" s="146">
        <f t="shared" si="41"/>
        <v>0</v>
      </c>
      <c r="T155" s="146">
        <f t="shared" si="41"/>
        <v>0</v>
      </c>
      <c r="U155" s="146">
        <f t="shared" si="41"/>
        <v>0</v>
      </c>
      <c r="V155" s="146">
        <f t="shared" si="41"/>
        <v>0</v>
      </c>
      <c r="W155" s="146">
        <f t="shared" si="41"/>
        <v>0</v>
      </c>
      <c r="X155" s="146">
        <f t="shared" si="41"/>
        <v>0</v>
      </c>
      <c r="Y155" s="146">
        <f t="shared" si="41"/>
        <v>0</v>
      </c>
      <c r="Z155" s="146">
        <f t="shared" si="41"/>
        <v>0</v>
      </c>
      <c r="AA155" s="146">
        <f t="shared" si="41"/>
        <v>0</v>
      </c>
      <c r="AB155" s="146">
        <f t="shared" si="41"/>
        <v>0</v>
      </c>
      <c r="AC155" s="146">
        <f t="shared" si="41"/>
        <v>0</v>
      </c>
      <c r="AD155" s="146">
        <f t="shared" si="41"/>
        <v>0</v>
      </c>
      <c r="AE155" s="146"/>
      <c r="AF155" s="132"/>
      <c r="AG155" s="133"/>
      <c r="GG155" s="146"/>
    </row>
    <row r="156" spans="1:189" s="134" customFormat="1" ht="27" customHeight="1">
      <c r="A156" s="127"/>
      <c r="B156" s="138" t="s">
        <v>103</v>
      </c>
      <c r="C156" s="139" t="s">
        <v>255</v>
      </c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32"/>
      <c r="AG156" s="133"/>
      <c r="GG156" s="168"/>
    </row>
    <row r="157" spans="1:189" s="134" customFormat="1" ht="27" customHeight="1">
      <c r="A157" s="127"/>
      <c r="B157" s="138" t="s">
        <v>106</v>
      </c>
      <c r="C157" s="158" t="s">
        <v>256</v>
      </c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32"/>
      <c r="AG157" s="133"/>
      <c r="GG157" s="168"/>
    </row>
    <row r="158" spans="1:189" s="134" customFormat="1" ht="27" customHeight="1">
      <c r="A158" s="127"/>
      <c r="B158" s="138" t="s">
        <v>109</v>
      </c>
      <c r="C158" s="139" t="s">
        <v>257</v>
      </c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32"/>
      <c r="AG158" s="133"/>
      <c r="GG158" s="168"/>
    </row>
    <row r="159" spans="1:189" s="134" customFormat="1" ht="27" customHeight="1">
      <c r="A159" s="127"/>
      <c r="B159" s="138" t="s">
        <v>111</v>
      </c>
      <c r="C159" s="139" t="s">
        <v>51</v>
      </c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32"/>
      <c r="AG159" s="133"/>
      <c r="GG159" s="168"/>
    </row>
    <row r="160" spans="1:189" s="134" customFormat="1" ht="27" customHeight="1">
      <c r="A160" s="127"/>
      <c r="B160" s="128" t="s">
        <v>104</v>
      </c>
      <c r="C160" s="153" t="s">
        <v>203</v>
      </c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>
        <f aca="true" t="shared" si="42" ref="P160:AD160">P161+P166+P178</f>
        <v>0</v>
      </c>
      <c r="Q160" s="130">
        <f t="shared" si="42"/>
        <v>0</v>
      </c>
      <c r="R160" s="130">
        <f t="shared" si="42"/>
        <v>0</v>
      </c>
      <c r="S160" s="130">
        <f t="shared" si="42"/>
        <v>0</v>
      </c>
      <c r="T160" s="130">
        <f t="shared" si="42"/>
        <v>0</v>
      </c>
      <c r="U160" s="130">
        <f t="shared" si="42"/>
        <v>0</v>
      </c>
      <c r="V160" s="130">
        <f t="shared" si="42"/>
        <v>0</v>
      </c>
      <c r="W160" s="130">
        <f t="shared" si="42"/>
        <v>0</v>
      </c>
      <c r="X160" s="130">
        <f t="shared" si="42"/>
        <v>0</v>
      </c>
      <c r="Y160" s="130">
        <f t="shared" si="42"/>
        <v>0</v>
      </c>
      <c r="Z160" s="130">
        <f t="shared" si="42"/>
        <v>0</v>
      </c>
      <c r="AA160" s="130">
        <f t="shared" si="42"/>
        <v>0</v>
      </c>
      <c r="AB160" s="130">
        <f t="shared" si="42"/>
        <v>0</v>
      </c>
      <c r="AC160" s="130">
        <f t="shared" si="42"/>
        <v>0</v>
      </c>
      <c r="AD160" s="130">
        <f t="shared" si="42"/>
        <v>0</v>
      </c>
      <c r="AE160" s="130"/>
      <c r="AF160" s="132"/>
      <c r="AG160" s="133"/>
      <c r="GG160" s="130"/>
    </row>
    <row r="161" spans="1:189" s="134" customFormat="1" ht="27" customHeight="1">
      <c r="A161" s="127"/>
      <c r="B161" s="138" t="s">
        <v>4</v>
      </c>
      <c r="C161" s="139" t="s">
        <v>253</v>
      </c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>
        <f aca="true" t="shared" si="43" ref="P161:AD161">P162+P165</f>
        <v>0</v>
      </c>
      <c r="Q161" s="146">
        <f t="shared" si="43"/>
        <v>0</v>
      </c>
      <c r="R161" s="146">
        <f t="shared" si="43"/>
        <v>0</v>
      </c>
      <c r="S161" s="146">
        <f t="shared" si="43"/>
        <v>0</v>
      </c>
      <c r="T161" s="146">
        <f t="shared" si="43"/>
        <v>0</v>
      </c>
      <c r="U161" s="146">
        <f t="shared" si="43"/>
        <v>0</v>
      </c>
      <c r="V161" s="146">
        <f t="shared" si="43"/>
        <v>0</v>
      </c>
      <c r="W161" s="146">
        <f t="shared" si="43"/>
        <v>0</v>
      </c>
      <c r="X161" s="146">
        <f t="shared" si="43"/>
        <v>0</v>
      </c>
      <c r="Y161" s="146">
        <f t="shared" si="43"/>
        <v>0</v>
      </c>
      <c r="Z161" s="146">
        <f t="shared" si="43"/>
        <v>0</v>
      </c>
      <c r="AA161" s="146">
        <f t="shared" si="43"/>
        <v>0</v>
      </c>
      <c r="AB161" s="146">
        <f t="shared" si="43"/>
        <v>0</v>
      </c>
      <c r="AC161" s="146">
        <f t="shared" si="43"/>
        <v>0</v>
      </c>
      <c r="AD161" s="146">
        <f t="shared" si="43"/>
        <v>0</v>
      </c>
      <c r="AE161" s="146"/>
      <c r="AF161" s="132"/>
      <c r="AG161" s="133"/>
      <c r="GG161" s="146"/>
    </row>
    <row r="162" spans="1:189" s="134" customFormat="1" ht="27" customHeight="1">
      <c r="A162" s="127"/>
      <c r="B162" s="138" t="s">
        <v>103</v>
      </c>
      <c r="C162" s="158" t="s">
        <v>258</v>
      </c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>
        <f aca="true" t="shared" si="44" ref="P162:AD162">P163+P164</f>
        <v>0</v>
      </c>
      <c r="Q162" s="146">
        <f t="shared" si="44"/>
        <v>0</v>
      </c>
      <c r="R162" s="146">
        <f t="shared" si="44"/>
        <v>0</v>
      </c>
      <c r="S162" s="146">
        <f t="shared" si="44"/>
        <v>0</v>
      </c>
      <c r="T162" s="146">
        <f t="shared" si="44"/>
        <v>0</v>
      </c>
      <c r="U162" s="146">
        <f t="shared" si="44"/>
        <v>0</v>
      </c>
      <c r="V162" s="146">
        <f t="shared" si="44"/>
        <v>0</v>
      </c>
      <c r="W162" s="146">
        <f t="shared" si="44"/>
        <v>0</v>
      </c>
      <c r="X162" s="146">
        <f t="shared" si="44"/>
        <v>0</v>
      </c>
      <c r="Y162" s="146">
        <f t="shared" si="44"/>
        <v>0</v>
      </c>
      <c r="Z162" s="146">
        <f t="shared" si="44"/>
        <v>0</v>
      </c>
      <c r="AA162" s="146">
        <f t="shared" si="44"/>
        <v>0</v>
      </c>
      <c r="AB162" s="146">
        <f t="shared" si="44"/>
        <v>0</v>
      </c>
      <c r="AC162" s="146">
        <f t="shared" si="44"/>
        <v>0</v>
      </c>
      <c r="AD162" s="146">
        <f t="shared" si="44"/>
        <v>0</v>
      </c>
      <c r="AE162" s="146"/>
      <c r="AF162" s="132"/>
      <c r="AG162" s="133"/>
      <c r="GG162" s="146"/>
    </row>
    <row r="163" spans="1:189" s="134" customFormat="1" ht="27" customHeight="1">
      <c r="A163" s="127"/>
      <c r="B163" s="138"/>
      <c r="C163" s="139" t="s">
        <v>172</v>
      </c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32"/>
      <c r="AG163" s="133"/>
      <c r="GG163" s="140"/>
    </row>
    <row r="164" spans="1:189" s="134" customFormat="1" ht="27" customHeight="1">
      <c r="A164" s="127"/>
      <c r="B164" s="138"/>
      <c r="C164" s="139" t="s">
        <v>174</v>
      </c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32"/>
      <c r="AG164" s="133"/>
      <c r="GG164" s="140"/>
    </row>
    <row r="165" spans="1:189" s="134" customFormat="1" ht="27" customHeight="1">
      <c r="A165" s="127"/>
      <c r="B165" s="138" t="s">
        <v>106</v>
      </c>
      <c r="C165" s="139" t="s">
        <v>51</v>
      </c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32"/>
      <c r="AG165" s="133"/>
      <c r="GG165" s="140"/>
    </row>
    <row r="166" spans="1:189" s="134" customFormat="1" ht="27" customHeight="1">
      <c r="A166" s="127"/>
      <c r="B166" s="138" t="s">
        <v>7</v>
      </c>
      <c r="C166" s="139" t="s">
        <v>254</v>
      </c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>
        <f aca="true" t="shared" si="45" ref="P166:AD166">SUM(P167:P177)-P171-P172</f>
        <v>0</v>
      </c>
      <c r="Q166" s="146">
        <f t="shared" si="45"/>
        <v>0</v>
      </c>
      <c r="R166" s="146">
        <f t="shared" si="45"/>
        <v>0</v>
      </c>
      <c r="S166" s="146">
        <f t="shared" si="45"/>
        <v>0</v>
      </c>
      <c r="T166" s="146">
        <f t="shared" si="45"/>
        <v>0</v>
      </c>
      <c r="U166" s="146">
        <f t="shared" si="45"/>
        <v>0</v>
      </c>
      <c r="V166" s="146">
        <f t="shared" si="45"/>
        <v>0</v>
      </c>
      <c r="W166" s="146">
        <f t="shared" si="45"/>
        <v>0</v>
      </c>
      <c r="X166" s="146">
        <f t="shared" si="45"/>
        <v>0</v>
      </c>
      <c r="Y166" s="146">
        <f t="shared" si="45"/>
        <v>0</v>
      </c>
      <c r="Z166" s="146">
        <f t="shared" si="45"/>
        <v>0</v>
      </c>
      <c r="AA166" s="146">
        <f t="shared" si="45"/>
        <v>0</v>
      </c>
      <c r="AB166" s="146">
        <f t="shared" si="45"/>
        <v>0</v>
      </c>
      <c r="AC166" s="146">
        <f t="shared" si="45"/>
        <v>0</v>
      </c>
      <c r="AD166" s="146">
        <f t="shared" si="45"/>
        <v>0</v>
      </c>
      <c r="AE166" s="146"/>
      <c r="AF166" s="132"/>
      <c r="AG166" s="133"/>
      <c r="GG166" s="146"/>
    </row>
    <row r="167" spans="1:189" s="134" customFormat="1" ht="27" customHeight="1">
      <c r="A167" s="127"/>
      <c r="B167" s="138" t="s">
        <v>103</v>
      </c>
      <c r="C167" s="139" t="s">
        <v>255</v>
      </c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32"/>
      <c r="AG167" s="133"/>
      <c r="GG167" s="140"/>
    </row>
    <row r="168" spans="1:189" s="134" customFormat="1" ht="27" customHeight="1">
      <c r="A168" s="127"/>
      <c r="B168" s="138" t="s">
        <v>106</v>
      </c>
      <c r="C168" s="139" t="s">
        <v>259</v>
      </c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32"/>
      <c r="AG168" s="133"/>
      <c r="GG168" s="140"/>
    </row>
    <row r="169" spans="1:189" s="134" customFormat="1" ht="27" customHeight="1">
      <c r="A169" s="127"/>
      <c r="B169" s="138" t="s">
        <v>109</v>
      </c>
      <c r="C169" s="139" t="s">
        <v>257</v>
      </c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32"/>
      <c r="AG169" s="133"/>
      <c r="GG169" s="140"/>
    </row>
    <row r="170" spans="1:189" s="134" customFormat="1" ht="27" customHeight="1">
      <c r="A170" s="127"/>
      <c r="B170" s="138" t="s">
        <v>111</v>
      </c>
      <c r="C170" s="139" t="s">
        <v>260</v>
      </c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>
        <f aca="true" t="shared" si="46" ref="P170:AD170">P171+P172</f>
        <v>0</v>
      </c>
      <c r="Q170" s="146">
        <f t="shared" si="46"/>
        <v>0</v>
      </c>
      <c r="R170" s="146">
        <f t="shared" si="46"/>
        <v>0</v>
      </c>
      <c r="S170" s="146">
        <f t="shared" si="46"/>
        <v>0</v>
      </c>
      <c r="T170" s="146">
        <f t="shared" si="46"/>
        <v>0</v>
      </c>
      <c r="U170" s="146">
        <f t="shared" si="46"/>
        <v>0</v>
      </c>
      <c r="V170" s="146">
        <f t="shared" si="46"/>
        <v>0</v>
      </c>
      <c r="W170" s="146">
        <f t="shared" si="46"/>
        <v>0</v>
      </c>
      <c r="X170" s="146">
        <f t="shared" si="46"/>
        <v>0</v>
      </c>
      <c r="Y170" s="146">
        <f t="shared" si="46"/>
        <v>0</v>
      </c>
      <c r="Z170" s="146">
        <f t="shared" si="46"/>
        <v>0</v>
      </c>
      <c r="AA170" s="146">
        <f t="shared" si="46"/>
        <v>0</v>
      </c>
      <c r="AB170" s="146">
        <f t="shared" si="46"/>
        <v>0</v>
      </c>
      <c r="AC170" s="146">
        <f t="shared" si="46"/>
        <v>0</v>
      </c>
      <c r="AD170" s="146">
        <f t="shared" si="46"/>
        <v>0</v>
      </c>
      <c r="AE170" s="146"/>
      <c r="AF170" s="132"/>
      <c r="AG170" s="133"/>
      <c r="GG170" s="146"/>
    </row>
    <row r="171" spans="1:189" s="134" customFormat="1" ht="27" customHeight="1">
      <c r="A171" s="127"/>
      <c r="B171" s="138"/>
      <c r="C171" s="139" t="s">
        <v>172</v>
      </c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32"/>
      <c r="AG171" s="133"/>
      <c r="GG171" s="140"/>
    </row>
    <row r="172" spans="1:189" s="134" customFormat="1" ht="27" customHeight="1">
      <c r="A172" s="127"/>
      <c r="B172" s="138"/>
      <c r="C172" s="139" t="s">
        <v>174</v>
      </c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32"/>
      <c r="AG172" s="133"/>
      <c r="GG172" s="140"/>
    </row>
    <row r="173" spans="1:189" s="134" customFormat="1" ht="27" customHeight="1">
      <c r="A173" s="127"/>
      <c r="B173" s="138" t="s">
        <v>113</v>
      </c>
      <c r="C173" s="139" t="s">
        <v>261</v>
      </c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32"/>
      <c r="AG173" s="133"/>
      <c r="GG173" s="140"/>
    </row>
    <row r="174" spans="1:189" s="134" customFormat="1" ht="27" customHeight="1">
      <c r="A174" s="127"/>
      <c r="B174" s="138" t="s">
        <v>262</v>
      </c>
      <c r="C174" s="139" t="s">
        <v>213</v>
      </c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32"/>
      <c r="AG174" s="133"/>
      <c r="GG174" s="140"/>
    </row>
    <row r="175" spans="1:189" s="134" customFormat="1" ht="27" customHeight="1">
      <c r="A175" s="127"/>
      <c r="B175" s="138" t="s">
        <v>263</v>
      </c>
      <c r="C175" s="158" t="s">
        <v>264</v>
      </c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32"/>
      <c r="AG175" s="133"/>
      <c r="GG175" s="140"/>
    </row>
    <row r="176" spans="1:189" s="134" customFormat="1" ht="27" customHeight="1">
      <c r="A176" s="127"/>
      <c r="B176" s="138" t="s">
        <v>265</v>
      </c>
      <c r="C176" s="139" t="s">
        <v>266</v>
      </c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32"/>
      <c r="AG176" s="133"/>
      <c r="GG176" s="140"/>
    </row>
    <row r="177" spans="1:189" s="134" customFormat="1" ht="27" customHeight="1">
      <c r="A177" s="127"/>
      <c r="B177" s="138" t="s">
        <v>267</v>
      </c>
      <c r="C177" s="139" t="s">
        <v>51</v>
      </c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32"/>
      <c r="AG177" s="133"/>
      <c r="GG177" s="140"/>
    </row>
    <row r="178" spans="1:189" s="134" customFormat="1" ht="27" customHeight="1">
      <c r="A178" s="127"/>
      <c r="B178" s="138" t="s">
        <v>9</v>
      </c>
      <c r="C178" s="139" t="s">
        <v>221</v>
      </c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32"/>
      <c r="AG178" s="133"/>
      <c r="GG178" s="140"/>
    </row>
    <row r="179" spans="1:189" s="134" customFormat="1" ht="27" customHeight="1">
      <c r="A179" s="127"/>
      <c r="B179" s="128" t="s">
        <v>117</v>
      </c>
      <c r="C179" s="153" t="s">
        <v>268</v>
      </c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>
        <f aca="true" t="shared" si="47" ref="P179:AD179">P180+P181</f>
        <v>0</v>
      </c>
      <c r="Q179" s="130">
        <f t="shared" si="47"/>
        <v>0</v>
      </c>
      <c r="R179" s="130">
        <f t="shared" si="47"/>
        <v>0</v>
      </c>
      <c r="S179" s="130">
        <f t="shared" si="47"/>
        <v>0</v>
      </c>
      <c r="T179" s="130">
        <f t="shared" si="47"/>
        <v>0</v>
      </c>
      <c r="U179" s="130">
        <f t="shared" si="47"/>
        <v>0</v>
      </c>
      <c r="V179" s="130">
        <f t="shared" si="47"/>
        <v>0</v>
      </c>
      <c r="W179" s="130">
        <f t="shared" si="47"/>
        <v>0</v>
      </c>
      <c r="X179" s="130">
        <f t="shared" si="47"/>
        <v>0</v>
      </c>
      <c r="Y179" s="130">
        <f t="shared" si="47"/>
        <v>0</v>
      </c>
      <c r="Z179" s="130">
        <f t="shared" si="47"/>
        <v>0</v>
      </c>
      <c r="AA179" s="130">
        <f t="shared" si="47"/>
        <v>0</v>
      </c>
      <c r="AB179" s="130">
        <f t="shared" si="47"/>
        <v>0</v>
      </c>
      <c r="AC179" s="130">
        <f t="shared" si="47"/>
        <v>0</v>
      </c>
      <c r="AD179" s="130">
        <f t="shared" si="47"/>
        <v>0</v>
      </c>
      <c r="AE179" s="130"/>
      <c r="AF179" s="132"/>
      <c r="AG179" s="133"/>
      <c r="GG179" s="130"/>
    </row>
    <row r="180" spans="1:189" s="134" customFormat="1" ht="27" customHeight="1">
      <c r="A180" s="127"/>
      <c r="B180" s="138" t="s">
        <v>4</v>
      </c>
      <c r="C180" s="139" t="s">
        <v>269</v>
      </c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32"/>
      <c r="AG180" s="133"/>
      <c r="GG180" s="140"/>
    </row>
    <row r="181" spans="1:189" s="134" customFormat="1" ht="27" customHeight="1">
      <c r="A181" s="127"/>
      <c r="B181" s="138" t="s">
        <v>7</v>
      </c>
      <c r="C181" s="139" t="s">
        <v>155</v>
      </c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>
        <f aca="true" t="shared" si="48" ref="P181:AD181">P182+P183</f>
        <v>0</v>
      </c>
      <c r="Q181" s="146">
        <f t="shared" si="48"/>
        <v>0</v>
      </c>
      <c r="R181" s="146">
        <f t="shared" si="48"/>
        <v>0</v>
      </c>
      <c r="S181" s="146">
        <f t="shared" si="48"/>
        <v>0</v>
      </c>
      <c r="T181" s="146">
        <f t="shared" si="48"/>
        <v>0</v>
      </c>
      <c r="U181" s="146">
        <f t="shared" si="48"/>
        <v>0</v>
      </c>
      <c r="V181" s="146">
        <f t="shared" si="48"/>
        <v>0</v>
      </c>
      <c r="W181" s="146">
        <f t="shared" si="48"/>
        <v>0</v>
      </c>
      <c r="X181" s="146">
        <f t="shared" si="48"/>
        <v>0</v>
      </c>
      <c r="Y181" s="146">
        <f t="shared" si="48"/>
        <v>0</v>
      </c>
      <c r="Z181" s="146">
        <f t="shared" si="48"/>
        <v>0</v>
      </c>
      <c r="AA181" s="146">
        <f t="shared" si="48"/>
        <v>0</v>
      </c>
      <c r="AB181" s="146">
        <f t="shared" si="48"/>
        <v>0</v>
      </c>
      <c r="AC181" s="146">
        <f t="shared" si="48"/>
        <v>0</v>
      </c>
      <c r="AD181" s="146">
        <f t="shared" si="48"/>
        <v>0</v>
      </c>
      <c r="AE181" s="146"/>
      <c r="AF181" s="132"/>
      <c r="AG181" s="133"/>
      <c r="GG181" s="146"/>
    </row>
    <row r="182" spans="1:189" s="134" customFormat="1" ht="27" customHeight="1">
      <c r="A182" s="127"/>
      <c r="B182" s="138"/>
      <c r="C182" s="139" t="s">
        <v>251</v>
      </c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32"/>
      <c r="AG182" s="133"/>
      <c r="GG182" s="140"/>
    </row>
    <row r="183" spans="1:189" s="134" customFormat="1" ht="27" customHeight="1">
      <c r="A183" s="127"/>
      <c r="B183" s="154"/>
      <c r="C183" s="155" t="s">
        <v>252</v>
      </c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32"/>
      <c r="AG183" s="133"/>
      <c r="GG183" s="140"/>
    </row>
    <row r="184" spans="1:189" s="134" customFormat="1" ht="27" customHeight="1">
      <c r="A184" s="127"/>
      <c r="B184" s="162"/>
      <c r="C184" s="243" t="s">
        <v>229</v>
      </c>
      <c r="D184" s="146"/>
      <c r="E184" s="146"/>
      <c r="F184" s="146"/>
      <c r="G184" s="146"/>
      <c r="H184" s="146"/>
      <c r="I184" s="146"/>
      <c r="J184" s="146"/>
      <c r="K184" s="169"/>
      <c r="L184" s="169"/>
      <c r="M184" s="169"/>
      <c r="N184" s="169"/>
      <c r="O184" s="169"/>
      <c r="P184" s="169">
        <f aca="true" t="shared" si="49" ref="P184:AD184">P134+P144</f>
        <v>0</v>
      </c>
      <c r="Q184" s="169">
        <f t="shared" si="49"/>
        <v>0</v>
      </c>
      <c r="R184" s="169">
        <f t="shared" si="49"/>
        <v>0</v>
      </c>
      <c r="S184" s="169">
        <f t="shared" si="49"/>
        <v>0</v>
      </c>
      <c r="T184" s="169">
        <f t="shared" si="49"/>
        <v>0</v>
      </c>
      <c r="U184" s="169">
        <f t="shared" si="49"/>
        <v>0</v>
      </c>
      <c r="V184" s="169">
        <f t="shared" si="49"/>
        <v>0</v>
      </c>
      <c r="W184" s="169">
        <f t="shared" si="49"/>
        <v>0</v>
      </c>
      <c r="X184" s="169">
        <f t="shared" si="49"/>
        <v>0</v>
      </c>
      <c r="Y184" s="169">
        <f t="shared" si="49"/>
        <v>0</v>
      </c>
      <c r="Z184" s="169">
        <f t="shared" si="49"/>
        <v>0</v>
      </c>
      <c r="AA184" s="169">
        <f t="shared" si="49"/>
        <v>0</v>
      </c>
      <c r="AB184" s="169">
        <f t="shared" si="49"/>
        <v>0</v>
      </c>
      <c r="AC184" s="169">
        <f t="shared" si="49"/>
        <v>0</v>
      </c>
      <c r="AD184" s="170">
        <f t="shared" si="49"/>
        <v>0</v>
      </c>
      <c r="AE184" s="146"/>
      <c r="AF184" s="132"/>
      <c r="AG184" s="133"/>
      <c r="GG184" s="146"/>
    </row>
    <row r="185" spans="1:189" s="134" customFormat="1" ht="27" customHeight="1">
      <c r="A185" s="127"/>
      <c r="B185" s="171"/>
      <c r="C185" s="172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32"/>
      <c r="AG185" s="133"/>
      <c r="GG185" s="171"/>
    </row>
    <row r="186" spans="1:189" s="134" customFormat="1" ht="27" customHeight="1">
      <c r="A186" s="127"/>
      <c r="B186" s="173" t="s">
        <v>233</v>
      </c>
      <c r="C186" s="174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32"/>
      <c r="AG186" s="133"/>
      <c r="GG186" s="175"/>
    </row>
    <row r="187" spans="1:189" s="181" customFormat="1" ht="27" customHeight="1">
      <c r="A187" s="176"/>
      <c r="B187" s="177"/>
      <c r="C187" s="178" t="s">
        <v>724</v>
      </c>
      <c r="D187" s="244" t="s">
        <v>736</v>
      </c>
      <c r="E187" s="244" t="s">
        <v>737</v>
      </c>
      <c r="F187" s="245" t="s">
        <v>742</v>
      </c>
      <c r="G187" s="245" t="s">
        <v>738</v>
      </c>
      <c r="H187" s="245" t="s">
        <v>739</v>
      </c>
      <c r="I187" s="245" t="s">
        <v>740</v>
      </c>
      <c r="J187" s="245" t="s">
        <v>741</v>
      </c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7"/>
      <c r="AE187" s="246"/>
      <c r="AF187" s="248">
        <f>SUM(A187:AE187)</f>
        <v>0</v>
      </c>
      <c r="AG187" s="249"/>
      <c r="AH187" s="250"/>
      <c r="AI187" s="250"/>
      <c r="AJ187" s="250"/>
      <c r="AK187" s="250"/>
      <c r="AL187" s="250"/>
      <c r="AM187" s="250"/>
      <c r="AN187" s="250"/>
      <c r="AO187" s="250"/>
      <c r="AP187" s="250"/>
      <c r="AQ187" s="250"/>
      <c r="AR187" s="250"/>
      <c r="AS187" s="250"/>
      <c r="AT187" s="250"/>
      <c r="AU187" s="250"/>
      <c r="AV187" s="250"/>
      <c r="AW187" s="250"/>
      <c r="AX187" s="250"/>
      <c r="AY187" s="250"/>
      <c r="AZ187" s="250"/>
      <c r="BA187" s="250"/>
      <c r="BB187" s="250"/>
      <c r="BC187" s="250"/>
      <c r="BD187" s="250"/>
      <c r="BE187" s="250"/>
      <c r="BF187" s="250"/>
      <c r="BG187" s="250"/>
      <c r="BH187" s="250"/>
      <c r="BI187" s="250"/>
      <c r="BJ187" s="250"/>
      <c r="BK187" s="250"/>
      <c r="BL187" s="250"/>
      <c r="BM187" s="250"/>
      <c r="BN187" s="250"/>
      <c r="BO187" s="250"/>
      <c r="BP187" s="250"/>
      <c r="BQ187" s="250"/>
      <c r="BR187" s="250"/>
      <c r="BS187" s="250"/>
      <c r="BT187" s="250"/>
      <c r="BU187" s="250"/>
      <c r="BV187" s="250"/>
      <c r="BW187" s="250"/>
      <c r="BX187" s="250"/>
      <c r="BY187" s="250"/>
      <c r="BZ187" s="250"/>
      <c r="CA187" s="250"/>
      <c r="CB187" s="250"/>
      <c r="CC187" s="250"/>
      <c r="CD187" s="250"/>
      <c r="CE187" s="250"/>
      <c r="CF187" s="250"/>
      <c r="CG187" s="250"/>
      <c r="CH187" s="250"/>
      <c r="CI187" s="250"/>
      <c r="CJ187" s="250"/>
      <c r="CK187" s="250"/>
      <c r="CL187" s="250"/>
      <c r="CM187" s="250"/>
      <c r="CN187" s="250"/>
      <c r="CO187" s="250"/>
      <c r="CP187" s="250"/>
      <c r="CQ187" s="250"/>
      <c r="CR187" s="250"/>
      <c r="CS187" s="250"/>
      <c r="CT187" s="250"/>
      <c r="CU187" s="250"/>
      <c r="CV187" s="250"/>
      <c r="CW187" s="250"/>
      <c r="CX187" s="250"/>
      <c r="CY187" s="250"/>
      <c r="CZ187" s="250"/>
      <c r="DA187" s="250"/>
      <c r="DB187" s="250"/>
      <c r="DC187" s="250"/>
      <c r="DD187" s="250"/>
      <c r="DE187" s="250"/>
      <c r="DF187" s="250"/>
      <c r="DG187" s="250"/>
      <c r="DH187" s="250"/>
      <c r="DI187" s="250"/>
      <c r="DJ187" s="250"/>
      <c r="DK187" s="250"/>
      <c r="DL187" s="250"/>
      <c r="DM187" s="250"/>
      <c r="DN187" s="250"/>
      <c r="DO187" s="250"/>
      <c r="DP187" s="250"/>
      <c r="DQ187" s="250"/>
      <c r="DR187" s="250"/>
      <c r="DS187" s="250"/>
      <c r="DT187" s="250"/>
      <c r="DU187" s="250"/>
      <c r="DV187" s="250"/>
      <c r="DW187" s="250"/>
      <c r="DX187" s="250"/>
      <c r="DY187" s="250"/>
      <c r="DZ187" s="250"/>
      <c r="EA187" s="250"/>
      <c r="EB187" s="250"/>
      <c r="EC187" s="250"/>
      <c r="ED187" s="250"/>
      <c r="EE187" s="250"/>
      <c r="EF187" s="250"/>
      <c r="EG187" s="250"/>
      <c r="EH187" s="250"/>
      <c r="EI187" s="250"/>
      <c r="EJ187" s="250"/>
      <c r="EK187" s="250"/>
      <c r="EL187" s="250"/>
      <c r="EM187" s="250"/>
      <c r="EN187" s="250"/>
      <c r="EO187" s="250"/>
      <c r="EP187" s="250"/>
      <c r="EQ187" s="250"/>
      <c r="ER187" s="250"/>
      <c r="ES187" s="250"/>
      <c r="ET187" s="250"/>
      <c r="EU187" s="250"/>
      <c r="EV187" s="250"/>
      <c r="EW187" s="250"/>
      <c r="EX187" s="250"/>
      <c r="EY187" s="250"/>
      <c r="EZ187" s="250"/>
      <c r="FA187" s="250"/>
      <c r="FB187" s="250"/>
      <c r="FC187" s="250"/>
      <c r="FD187" s="250"/>
      <c r="FE187" s="250"/>
      <c r="FF187" s="250"/>
      <c r="FG187" s="250"/>
      <c r="FH187" s="250"/>
      <c r="FI187" s="250"/>
      <c r="FJ187" s="250"/>
      <c r="FK187" s="250"/>
      <c r="FL187" s="250"/>
      <c r="FM187" s="250"/>
      <c r="FN187" s="250"/>
      <c r="FO187" s="250"/>
      <c r="FP187" s="250"/>
      <c r="FQ187" s="250"/>
      <c r="FR187" s="250"/>
      <c r="FS187" s="250"/>
      <c r="FT187" s="250"/>
      <c r="FU187" s="250"/>
      <c r="FV187" s="250"/>
      <c r="FW187" s="250"/>
      <c r="FX187" s="250"/>
      <c r="FY187" s="250"/>
      <c r="FZ187" s="250"/>
      <c r="GA187" s="250"/>
      <c r="GB187" s="250"/>
      <c r="GC187" s="250"/>
      <c r="GD187" s="250"/>
      <c r="GE187" s="250"/>
      <c r="GF187" s="250"/>
      <c r="GG187" s="245" t="s">
        <v>743</v>
      </c>
    </row>
    <row r="188" spans="1:189" s="181" customFormat="1" ht="27" customHeight="1">
      <c r="A188" s="176"/>
      <c r="B188" s="182" t="s">
        <v>4</v>
      </c>
      <c r="C188" s="183" t="s">
        <v>237</v>
      </c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79" t="e">
        <f>SUM(#REF!)+SUM(D188:AE193)</f>
        <v>#REF!</v>
      </c>
      <c r="AG188" s="180"/>
      <c r="GG188" s="184"/>
    </row>
    <row r="189" spans="1:189" s="181" customFormat="1" ht="27" customHeight="1">
      <c r="A189" s="176"/>
      <c r="B189" s="182" t="s">
        <v>7</v>
      </c>
      <c r="C189" s="185" t="s">
        <v>240</v>
      </c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79"/>
      <c r="AG189" s="180"/>
      <c r="GG189" s="186"/>
    </row>
    <row r="190" spans="1:189" s="181" customFormat="1" ht="27" customHeight="1">
      <c r="A190" s="176"/>
      <c r="B190" s="182" t="s">
        <v>9</v>
      </c>
      <c r="C190" s="187" t="s">
        <v>242</v>
      </c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79"/>
      <c r="AG190" s="180"/>
      <c r="GG190" s="184"/>
    </row>
    <row r="191" spans="1:189" s="181" customFormat="1" ht="27" customHeight="1">
      <c r="A191" s="176"/>
      <c r="B191" s="188" t="s">
        <v>10</v>
      </c>
      <c r="C191" s="189" t="s">
        <v>244</v>
      </c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79"/>
      <c r="AG191" s="180"/>
      <c r="GG191" s="184"/>
    </row>
    <row r="192" spans="1:189" s="181" customFormat="1" ht="27" customHeight="1">
      <c r="A192" s="176"/>
      <c r="B192" s="188" t="s">
        <v>17</v>
      </c>
      <c r="C192" s="189" t="s">
        <v>246</v>
      </c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79"/>
      <c r="AG192" s="180"/>
      <c r="GG192" s="184"/>
    </row>
    <row r="193" spans="1:189" s="181" customFormat="1" ht="27" customHeight="1">
      <c r="A193" s="176"/>
      <c r="B193" s="188" t="s">
        <v>98</v>
      </c>
      <c r="C193" s="189" t="s">
        <v>248</v>
      </c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79"/>
      <c r="AG193" s="180"/>
      <c r="GG193" s="184"/>
    </row>
    <row r="194" spans="1:189" s="195" customFormat="1" ht="27" customHeight="1">
      <c r="A194" s="176"/>
      <c r="B194" s="190"/>
      <c r="C194" s="191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3"/>
      <c r="AG194" s="194"/>
      <c r="GG194" s="192"/>
    </row>
    <row r="195" spans="1:189" s="181" customFormat="1" ht="27" customHeight="1">
      <c r="A195" s="176"/>
      <c r="B195" s="188" t="s">
        <v>101</v>
      </c>
      <c r="C195" s="185" t="s">
        <v>270</v>
      </c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79"/>
      <c r="AG195" s="180"/>
      <c r="GG195" s="184"/>
    </row>
    <row r="196" spans="1:189" s="181" customFormat="1" ht="27" customHeight="1">
      <c r="A196" s="176"/>
      <c r="B196" s="188" t="s">
        <v>217</v>
      </c>
      <c r="C196" s="185" t="s">
        <v>271</v>
      </c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79"/>
      <c r="AG196" s="180"/>
      <c r="GG196" s="184"/>
    </row>
    <row r="197" spans="1:189" s="181" customFormat="1" ht="27" customHeight="1">
      <c r="A197" s="176"/>
      <c r="B197" s="188" t="s">
        <v>219</v>
      </c>
      <c r="C197" s="185" t="s">
        <v>272</v>
      </c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79"/>
      <c r="AG197" s="180"/>
      <c r="GG197" s="184"/>
    </row>
    <row r="198" spans="1:189" s="181" customFormat="1" ht="27" customHeight="1">
      <c r="A198" s="176"/>
      <c r="B198" s="188" t="s">
        <v>273</v>
      </c>
      <c r="C198" s="185" t="s">
        <v>274</v>
      </c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79"/>
      <c r="AG198" s="180"/>
      <c r="GG198" s="184"/>
    </row>
    <row r="199" spans="1:189" s="181" customFormat="1" ht="27" customHeight="1">
      <c r="A199" s="176"/>
      <c r="B199" s="188" t="s">
        <v>275</v>
      </c>
      <c r="C199" s="185" t="s">
        <v>726</v>
      </c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79"/>
      <c r="AG199" s="180"/>
      <c r="GG199" s="184"/>
    </row>
    <row r="200" spans="1:189" ht="12" customHeight="1">
      <c r="A200" s="10"/>
      <c r="B200" s="30"/>
      <c r="C200" s="3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5"/>
      <c r="AG200" s="6"/>
      <c r="GG200" s="11"/>
    </row>
    <row r="201" spans="1:189" s="210" customFormat="1" ht="12" customHeight="1">
      <c r="A201" s="10"/>
      <c r="B201" s="207"/>
      <c r="C201" s="20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209"/>
      <c r="GG201" s="10"/>
    </row>
    <row r="202" spans="1:189" s="210" customFormat="1" ht="12" customHeight="1">
      <c r="A202" s="10"/>
      <c r="B202" s="207"/>
      <c r="C202" s="20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209"/>
      <c r="GG202" s="10"/>
    </row>
    <row r="203" spans="1:189" s="210" customFormat="1" ht="12" customHeight="1">
      <c r="A203" s="10"/>
      <c r="B203" s="207"/>
      <c r="C203" s="20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209"/>
      <c r="GG203" s="10"/>
    </row>
    <row r="204" spans="1:189" s="210" customFormat="1" ht="12" customHeight="1">
      <c r="A204" s="10"/>
      <c r="B204" s="207"/>
      <c r="C204" s="20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209"/>
      <c r="GG204" s="10"/>
    </row>
    <row r="205" spans="1:189" s="210" customFormat="1" ht="12" customHeight="1">
      <c r="A205" s="10"/>
      <c r="B205" s="207"/>
      <c r="C205" s="20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209"/>
      <c r="GG205" s="10"/>
    </row>
    <row r="206" spans="1:189" s="210" customFormat="1" ht="6.75" customHeight="1">
      <c r="A206" s="10"/>
      <c r="B206" s="207"/>
      <c r="C206" s="20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209"/>
      <c r="GG206" s="10"/>
    </row>
    <row r="207" spans="1:228" s="210" customFormat="1" ht="12" customHeight="1" hidden="1">
      <c r="A207" s="211" t="s">
        <v>276</v>
      </c>
      <c r="B207" s="211" t="s">
        <v>277</v>
      </c>
      <c r="C207" s="211">
        <v>2008</v>
      </c>
      <c r="D207" s="211" t="s">
        <v>278</v>
      </c>
      <c r="E207" s="211" t="s">
        <v>279</v>
      </c>
      <c r="F207" s="211" t="s">
        <v>280</v>
      </c>
      <c r="G207" s="211" t="s">
        <v>281</v>
      </c>
      <c r="H207" s="211" t="s">
        <v>282</v>
      </c>
      <c r="I207" s="211" t="s">
        <v>283</v>
      </c>
      <c r="J207" s="211" t="s">
        <v>284</v>
      </c>
      <c r="K207" s="211" t="s">
        <v>285</v>
      </c>
      <c r="L207" s="211" t="s">
        <v>286</v>
      </c>
      <c r="M207" s="211" t="s">
        <v>287</v>
      </c>
      <c r="N207" s="211" t="s">
        <v>288</v>
      </c>
      <c r="O207" s="211">
        <v>2009</v>
      </c>
      <c r="P207" s="211" t="s">
        <v>289</v>
      </c>
      <c r="Q207" s="211" t="s">
        <v>290</v>
      </c>
      <c r="R207" s="211" t="s">
        <v>291</v>
      </c>
      <c r="S207" s="211" t="s">
        <v>292</v>
      </c>
      <c r="T207" s="211" t="s">
        <v>293</v>
      </c>
      <c r="U207" s="211" t="s">
        <v>294</v>
      </c>
      <c r="V207" s="211" t="s">
        <v>295</v>
      </c>
      <c r="W207" s="211" t="s">
        <v>296</v>
      </c>
      <c r="X207" s="211" t="s">
        <v>297</v>
      </c>
      <c r="Y207" s="211" t="s">
        <v>298</v>
      </c>
      <c r="Z207" s="211" t="s">
        <v>299</v>
      </c>
      <c r="AA207" s="211">
        <v>2010</v>
      </c>
      <c r="AB207" s="211" t="s">
        <v>300</v>
      </c>
      <c r="AC207" s="211" t="s">
        <v>301</v>
      </c>
      <c r="AD207" s="211" t="s">
        <v>302</v>
      </c>
      <c r="AE207" s="211"/>
      <c r="AF207" s="212" t="s">
        <v>303</v>
      </c>
      <c r="AG207" s="211" t="s">
        <v>304</v>
      </c>
      <c r="AH207" s="211" t="s">
        <v>305</v>
      </c>
      <c r="AI207" s="211" t="s">
        <v>306</v>
      </c>
      <c r="AJ207" s="211" t="s">
        <v>307</v>
      </c>
      <c r="AK207" s="211" t="s">
        <v>308</v>
      </c>
      <c r="AL207" s="211" t="s">
        <v>309</v>
      </c>
      <c r="AM207" s="211">
        <v>2011</v>
      </c>
      <c r="AN207" s="211" t="s">
        <v>310</v>
      </c>
      <c r="AO207" s="211" t="s">
        <v>311</v>
      </c>
      <c r="AP207" s="211" t="s">
        <v>312</v>
      </c>
      <c r="AQ207" s="211" t="s">
        <v>313</v>
      </c>
      <c r="AR207" s="211" t="s">
        <v>314</v>
      </c>
      <c r="AS207" s="211" t="s">
        <v>315</v>
      </c>
      <c r="AT207" s="211" t="s">
        <v>316</v>
      </c>
      <c r="AU207" s="211" t="s">
        <v>317</v>
      </c>
      <c r="AV207" s="211" t="s">
        <v>318</v>
      </c>
      <c r="AW207" s="211" t="s">
        <v>319</v>
      </c>
      <c r="AX207" s="211" t="s">
        <v>320</v>
      </c>
      <c r="AY207" s="211">
        <v>2012</v>
      </c>
      <c r="AZ207" s="211" t="s">
        <v>321</v>
      </c>
      <c r="BA207" s="211" t="s">
        <v>322</v>
      </c>
      <c r="BB207" s="211" t="s">
        <v>323</v>
      </c>
      <c r="BC207" s="211" t="s">
        <v>324</v>
      </c>
      <c r="BD207" s="211" t="s">
        <v>325</v>
      </c>
      <c r="BE207" s="211" t="s">
        <v>326</v>
      </c>
      <c r="BF207" s="211" t="s">
        <v>327</v>
      </c>
      <c r="BG207" s="211" t="s">
        <v>328</v>
      </c>
      <c r="BH207" s="211" t="s">
        <v>329</v>
      </c>
      <c r="BI207" s="211" t="s">
        <v>330</v>
      </c>
      <c r="BJ207" s="211" t="s">
        <v>331</v>
      </c>
      <c r="BK207" s="211">
        <v>2013</v>
      </c>
      <c r="BL207" s="211" t="s">
        <v>332</v>
      </c>
      <c r="BM207" s="211" t="s">
        <v>333</v>
      </c>
      <c r="BN207" s="211" t="s">
        <v>334</v>
      </c>
      <c r="BO207" s="211" t="s">
        <v>335</v>
      </c>
      <c r="BP207" s="211" t="s">
        <v>336</v>
      </c>
      <c r="BQ207" s="211" t="s">
        <v>337</v>
      </c>
      <c r="BR207" s="211" t="s">
        <v>338</v>
      </c>
      <c r="BS207" s="211" t="s">
        <v>339</v>
      </c>
      <c r="BT207" s="211" t="s">
        <v>340</v>
      </c>
      <c r="BU207" s="211" t="s">
        <v>341</v>
      </c>
      <c r="BV207" s="211" t="s">
        <v>342</v>
      </c>
      <c r="BW207" s="211">
        <v>2014</v>
      </c>
      <c r="BX207" s="211" t="s">
        <v>343</v>
      </c>
      <c r="BY207" s="211" t="s">
        <v>344</v>
      </c>
      <c r="BZ207" s="211" t="s">
        <v>345</v>
      </c>
      <c r="CA207" s="211" t="s">
        <v>346</v>
      </c>
      <c r="CB207" s="211" t="s">
        <v>347</v>
      </c>
      <c r="CC207" s="211" t="s">
        <v>348</v>
      </c>
      <c r="CD207" s="211" t="s">
        <v>349</v>
      </c>
      <c r="CE207" s="211" t="s">
        <v>350</v>
      </c>
      <c r="CF207" s="211" t="s">
        <v>351</v>
      </c>
      <c r="CG207" s="211" t="s">
        <v>352</v>
      </c>
      <c r="CH207" s="211" t="s">
        <v>353</v>
      </c>
      <c r="CI207" s="211">
        <v>2015</v>
      </c>
      <c r="CJ207" s="211" t="s">
        <v>354</v>
      </c>
      <c r="CK207" s="211" t="s">
        <v>355</v>
      </c>
      <c r="CL207" s="211" t="s">
        <v>356</v>
      </c>
      <c r="CM207" s="211" t="s">
        <v>357</v>
      </c>
      <c r="CN207" s="211" t="s">
        <v>358</v>
      </c>
      <c r="CO207" s="211" t="s">
        <v>359</v>
      </c>
      <c r="CP207" s="211" t="s">
        <v>360</v>
      </c>
      <c r="CQ207" s="211" t="s">
        <v>361</v>
      </c>
      <c r="CR207" s="211" t="s">
        <v>362</v>
      </c>
      <c r="CS207" s="211" t="s">
        <v>363</v>
      </c>
      <c r="CT207" s="211" t="s">
        <v>364</v>
      </c>
      <c r="CU207" s="211">
        <v>2016</v>
      </c>
      <c r="CV207" s="211" t="s">
        <v>365</v>
      </c>
      <c r="CW207" s="211" t="s">
        <v>366</v>
      </c>
      <c r="CX207" s="211" t="s">
        <v>367</v>
      </c>
      <c r="CY207" s="211" t="s">
        <v>368</v>
      </c>
      <c r="CZ207" s="211" t="s">
        <v>369</v>
      </c>
      <c r="DA207" s="211" t="s">
        <v>370</v>
      </c>
      <c r="DB207" s="211" t="s">
        <v>371</v>
      </c>
      <c r="DC207" s="211" t="s">
        <v>372</v>
      </c>
      <c r="DD207" s="211" t="s">
        <v>373</v>
      </c>
      <c r="DE207" s="211" t="s">
        <v>374</v>
      </c>
      <c r="DF207" s="211" t="s">
        <v>375</v>
      </c>
      <c r="DG207" s="211">
        <v>2017</v>
      </c>
      <c r="DH207" s="211" t="s">
        <v>376</v>
      </c>
      <c r="DI207" s="211" t="s">
        <v>377</v>
      </c>
      <c r="DJ207" s="211" t="s">
        <v>378</v>
      </c>
      <c r="DK207" s="211" t="s">
        <v>379</v>
      </c>
      <c r="DL207" s="211" t="s">
        <v>380</v>
      </c>
      <c r="DM207" s="211" t="s">
        <v>381</v>
      </c>
      <c r="DN207" s="211" t="s">
        <v>382</v>
      </c>
      <c r="DO207" s="211" t="s">
        <v>383</v>
      </c>
      <c r="DP207" s="211" t="s">
        <v>384</v>
      </c>
      <c r="DQ207" s="211" t="s">
        <v>385</v>
      </c>
      <c r="DR207" s="211" t="s">
        <v>386</v>
      </c>
      <c r="DS207" s="211">
        <v>2018</v>
      </c>
      <c r="DT207" s="211" t="s">
        <v>387</v>
      </c>
      <c r="DU207" s="211" t="s">
        <v>388</v>
      </c>
      <c r="DV207" s="211" t="s">
        <v>389</v>
      </c>
      <c r="DW207" s="211" t="s">
        <v>390</v>
      </c>
      <c r="DX207" s="211" t="s">
        <v>391</v>
      </c>
      <c r="DY207" s="211" t="s">
        <v>392</v>
      </c>
      <c r="DZ207" s="211" t="s">
        <v>393</v>
      </c>
      <c r="EA207" s="211" t="s">
        <v>394</v>
      </c>
      <c r="EB207" s="211" t="s">
        <v>395</v>
      </c>
      <c r="EC207" s="211" t="s">
        <v>396</v>
      </c>
      <c r="ED207" s="211" t="s">
        <v>397</v>
      </c>
      <c r="EE207" s="211">
        <v>2019</v>
      </c>
      <c r="EF207" s="211" t="s">
        <v>398</v>
      </c>
      <c r="EG207" s="211" t="s">
        <v>399</v>
      </c>
      <c r="EH207" s="211" t="s">
        <v>400</v>
      </c>
      <c r="EI207" s="211" t="s">
        <v>401</v>
      </c>
      <c r="EJ207" s="211" t="s">
        <v>402</v>
      </c>
      <c r="EK207" s="211" t="s">
        <v>403</v>
      </c>
      <c r="EL207" s="211" t="s">
        <v>404</v>
      </c>
      <c r="EM207" s="211" t="s">
        <v>405</v>
      </c>
      <c r="EN207" s="211" t="s">
        <v>406</v>
      </c>
      <c r="EO207" s="211" t="s">
        <v>407</v>
      </c>
      <c r="EP207" s="211" t="s">
        <v>408</v>
      </c>
      <c r="EQ207" s="211">
        <v>2020</v>
      </c>
      <c r="ER207" s="211" t="s">
        <v>409</v>
      </c>
      <c r="ES207" s="211" t="s">
        <v>410</v>
      </c>
      <c r="ET207" s="211" t="s">
        <v>411</v>
      </c>
      <c r="EU207" s="211" t="s">
        <v>412</v>
      </c>
      <c r="EV207" s="211" t="s">
        <v>413</v>
      </c>
      <c r="EW207" s="211" t="s">
        <v>414</v>
      </c>
      <c r="EX207" s="211" t="s">
        <v>415</v>
      </c>
      <c r="EY207" s="211" t="s">
        <v>416</v>
      </c>
      <c r="EZ207" s="211" t="s">
        <v>417</v>
      </c>
      <c r="FA207" s="211" t="s">
        <v>418</v>
      </c>
      <c r="FB207" s="211" t="s">
        <v>419</v>
      </c>
      <c r="FC207" s="211">
        <v>2021</v>
      </c>
      <c r="FD207" s="211" t="s">
        <v>420</v>
      </c>
      <c r="FE207" s="211" t="s">
        <v>421</v>
      </c>
      <c r="FF207" s="211" t="s">
        <v>422</v>
      </c>
      <c r="FG207" s="211" t="s">
        <v>423</v>
      </c>
      <c r="FH207" s="211" t="s">
        <v>424</v>
      </c>
      <c r="FI207" s="211" t="s">
        <v>425</v>
      </c>
      <c r="FJ207" s="211" t="s">
        <v>426</v>
      </c>
      <c r="FK207" s="211" t="s">
        <v>427</v>
      </c>
      <c r="FL207" s="211" t="s">
        <v>428</v>
      </c>
      <c r="FM207" s="211" t="s">
        <v>429</v>
      </c>
      <c r="FN207" s="211" t="s">
        <v>430</v>
      </c>
      <c r="FO207" s="211">
        <v>2022</v>
      </c>
      <c r="FP207" s="211" t="s">
        <v>431</v>
      </c>
      <c r="FQ207" s="211" t="s">
        <v>432</v>
      </c>
      <c r="FR207" s="211" t="s">
        <v>433</v>
      </c>
      <c r="FS207" s="211" t="s">
        <v>434</v>
      </c>
      <c r="FT207" s="211" t="s">
        <v>435</v>
      </c>
      <c r="FU207" s="211" t="s">
        <v>436</v>
      </c>
      <c r="FV207" s="211" t="s">
        <v>437</v>
      </c>
      <c r="FW207" s="211" t="s">
        <v>438</v>
      </c>
      <c r="FX207" s="211" t="s">
        <v>439</v>
      </c>
      <c r="FY207" s="211" t="s">
        <v>440</v>
      </c>
      <c r="FZ207" s="211" t="s">
        <v>441</v>
      </c>
      <c r="GA207" s="211">
        <v>2023</v>
      </c>
      <c r="GB207" s="211" t="s">
        <v>442</v>
      </c>
      <c r="GC207" s="211" t="s">
        <v>443</v>
      </c>
      <c r="GD207" s="211" t="s">
        <v>444</v>
      </c>
      <c r="GE207" s="211" t="s">
        <v>445</v>
      </c>
      <c r="GF207" s="211" t="s">
        <v>446</v>
      </c>
      <c r="GG207" s="211" t="s">
        <v>284</v>
      </c>
      <c r="GH207" s="211" t="s">
        <v>447</v>
      </c>
      <c r="GI207" s="211" t="s">
        <v>448</v>
      </c>
      <c r="GJ207" s="211" t="s">
        <v>449</v>
      </c>
      <c r="GK207" s="211" t="s">
        <v>450</v>
      </c>
      <c r="GL207" s="211" t="s">
        <v>451</v>
      </c>
      <c r="GM207" s="211" t="s">
        <v>452</v>
      </c>
      <c r="GN207" s="211">
        <v>2024</v>
      </c>
      <c r="GO207" s="211" t="s">
        <v>453</v>
      </c>
      <c r="GP207" s="211" t="s">
        <v>454</v>
      </c>
      <c r="GQ207" s="211" t="s">
        <v>455</v>
      </c>
      <c r="GR207" s="211" t="s">
        <v>456</v>
      </c>
      <c r="GS207" s="211" t="s">
        <v>457</v>
      </c>
      <c r="GT207" s="211" t="s">
        <v>458</v>
      </c>
      <c r="GU207" s="211" t="s">
        <v>459</v>
      </c>
      <c r="GV207" s="211" t="s">
        <v>460</v>
      </c>
      <c r="GW207" s="211" t="s">
        <v>461</v>
      </c>
      <c r="GX207" s="211" t="s">
        <v>462</v>
      </c>
      <c r="GY207" s="211" t="s">
        <v>463</v>
      </c>
      <c r="GZ207" s="211">
        <v>2025</v>
      </c>
      <c r="HA207" s="211" t="s">
        <v>464</v>
      </c>
      <c r="HB207" s="211" t="s">
        <v>465</v>
      </c>
      <c r="HC207" s="211" t="s">
        <v>466</v>
      </c>
      <c r="HD207" s="211">
        <v>2026</v>
      </c>
      <c r="HE207" s="211" t="s">
        <v>467</v>
      </c>
      <c r="HF207" s="211" t="s">
        <v>468</v>
      </c>
      <c r="HG207" s="211" t="s">
        <v>469</v>
      </c>
      <c r="HH207" s="211">
        <v>2027</v>
      </c>
      <c r="HI207" s="211" t="s">
        <v>470</v>
      </c>
      <c r="HJ207" s="211" t="s">
        <v>471</v>
      </c>
      <c r="HK207" s="211" t="s">
        <v>472</v>
      </c>
      <c r="HL207" s="211">
        <v>2028</v>
      </c>
      <c r="HM207" s="211" t="s">
        <v>473</v>
      </c>
      <c r="HN207" s="211" t="s">
        <v>474</v>
      </c>
      <c r="HO207" s="211" t="s">
        <v>475</v>
      </c>
      <c r="HP207" s="211">
        <v>2029</v>
      </c>
      <c r="HQ207" s="211" t="s">
        <v>476</v>
      </c>
      <c r="HR207" s="211" t="s">
        <v>477</v>
      </c>
      <c r="HS207" s="211" t="s">
        <v>478</v>
      </c>
      <c r="HT207" s="211">
        <v>2030</v>
      </c>
    </row>
    <row r="208" spans="1:228" s="210" customFormat="1" ht="0.75" customHeight="1">
      <c r="A208" s="211" t="s">
        <v>479</v>
      </c>
      <c r="B208" s="211" t="s">
        <v>480</v>
      </c>
      <c r="C208" s="211" t="s">
        <v>481</v>
      </c>
      <c r="D208" s="211" t="s">
        <v>482</v>
      </c>
      <c r="E208" s="211" t="s">
        <v>483</v>
      </c>
      <c r="F208" s="211" t="s">
        <v>484</v>
      </c>
      <c r="G208" s="211" t="s">
        <v>485</v>
      </c>
      <c r="H208" s="211" t="s">
        <v>486</v>
      </c>
      <c r="I208" s="211" t="s">
        <v>487</v>
      </c>
      <c r="J208" s="211" t="s">
        <v>488</v>
      </c>
      <c r="K208" s="211" t="s">
        <v>489</v>
      </c>
      <c r="L208" s="211" t="s">
        <v>490</v>
      </c>
      <c r="M208" s="211" t="s">
        <v>491</v>
      </c>
      <c r="N208" s="211" t="s">
        <v>492</v>
      </c>
      <c r="O208" s="211" t="s">
        <v>493</v>
      </c>
      <c r="P208" s="211" t="s">
        <v>494</v>
      </c>
      <c r="Q208" s="211" t="s">
        <v>495</v>
      </c>
      <c r="R208" s="211" t="s">
        <v>496</v>
      </c>
      <c r="S208" s="211" t="s">
        <v>497</v>
      </c>
      <c r="T208" s="211" t="s">
        <v>498</v>
      </c>
      <c r="U208" s="211" t="s">
        <v>499</v>
      </c>
      <c r="V208" s="211" t="s">
        <v>500</v>
      </c>
      <c r="W208" s="211" t="s">
        <v>501</v>
      </c>
      <c r="X208" s="211" t="s">
        <v>502</v>
      </c>
      <c r="Y208" s="211" t="s">
        <v>503</v>
      </c>
      <c r="Z208" s="211" t="s">
        <v>504</v>
      </c>
      <c r="AA208" s="211" t="s">
        <v>505</v>
      </c>
      <c r="AB208" s="211" t="s">
        <v>506</v>
      </c>
      <c r="AC208" s="211" t="s">
        <v>507</v>
      </c>
      <c r="AD208" s="211" t="s">
        <v>508</v>
      </c>
      <c r="AE208" s="211"/>
      <c r="AF208" s="212" t="s">
        <v>509</v>
      </c>
      <c r="AG208" s="211" t="s">
        <v>510</v>
      </c>
      <c r="AH208" s="211" t="s">
        <v>511</v>
      </c>
      <c r="AI208" s="211" t="s">
        <v>512</v>
      </c>
      <c r="AJ208" s="211" t="s">
        <v>513</v>
      </c>
      <c r="AK208" s="211" t="s">
        <v>514</v>
      </c>
      <c r="AL208" s="211" t="s">
        <v>515</v>
      </c>
      <c r="AM208" s="211" t="s">
        <v>516</v>
      </c>
      <c r="AN208" s="211" t="s">
        <v>517</v>
      </c>
      <c r="AO208" s="211" t="s">
        <v>518</v>
      </c>
      <c r="AP208" s="211" t="s">
        <v>519</v>
      </c>
      <c r="AQ208" s="211" t="s">
        <v>520</v>
      </c>
      <c r="AR208" s="211" t="s">
        <v>521</v>
      </c>
      <c r="AS208" s="211" t="s">
        <v>522</v>
      </c>
      <c r="AT208" s="211" t="s">
        <v>523</v>
      </c>
      <c r="AU208" s="211" t="s">
        <v>524</v>
      </c>
      <c r="AV208" s="211" t="s">
        <v>525</v>
      </c>
      <c r="AW208" s="211" t="s">
        <v>526</v>
      </c>
      <c r="AX208" s="211" t="s">
        <v>527</v>
      </c>
      <c r="AY208" s="211" t="s">
        <v>528</v>
      </c>
      <c r="AZ208" s="211" t="s">
        <v>529</v>
      </c>
      <c r="BA208" s="211" t="s">
        <v>530</v>
      </c>
      <c r="BB208" s="211" t="s">
        <v>531</v>
      </c>
      <c r="BC208" s="211" t="s">
        <v>532</v>
      </c>
      <c r="BD208" s="211" t="s">
        <v>533</v>
      </c>
      <c r="BE208" s="211" t="s">
        <v>534</v>
      </c>
      <c r="BF208" s="211" t="s">
        <v>535</v>
      </c>
      <c r="BG208" s="211" t="s">
        <v>536</v>
      </c>
      <c r="BH208" s="211" t="s">
        <v>537</v>
      </c>
      <c r="BI208" s="211" t="s">
        <v>538</v>
      </c>
      <c r="BJ208" s="211" t="s">
        <v>539</v>
      </c>
      <c r="BK208" s="211" t="s">
        <v>540</v>
      </c>
      <c r="BL208" s="211" t="s">
        <v>541</v>
      </c>
      <c r="BM208" s="211" t="s">
        <v>542</v>
      </c>
      <c r="BN208" s="211" t="s">
        <v>543</v>
      </c>
      <c r="BO208" s="211" t="s">
        <v>544</v>
      </c>
      <c r="BP208" s="211" t="s">
        <v>545</v>
      </c>
      <c r="BQ208" s="211" t="s">
        <v>546</v>
      </c>
      <c r="BR208" s="211" t="s">
        <v>547</v>
      </c>
      <c r="BS208" s="211" t="s">
        <v>548</v>
      </c>
      <c r="BT208" s="211" t="s">
        <v>549</v>
      </c>
      <c r="BU208" s="211" t="s">
        <v>550</v>
      </c>
      <c r="BV208" s="211" t="s">
        <v>551</v>
      </c>
      <c r="BW208" s="211" t="s">
        <v>552</v>
      </c>
      <c r="BX208" s="211" t="s">
        <v>553</v>
      </c>
      <c r="BY208" s="211" t="s">
        <v>554</v>
      </c>
      <c r="BZ208" s="211" t="s">
        <v>555</v>
      </c>
      <c r="CA208" s="211" t="s">
        <v>556</v>
      </c>
      <c r="CB208" s="211" t="s">
        <v>557</v>
      </c>
      <c r="CC208" s="211" t="s">
        <v>558</v>
      </c>
      <c r="CD208" s="211" t="s">
        <v>559</v>
      </c>
      <c r="CE208" s="211" t="s">
        <v>560</v>
      </c>
      <c r="CF208" s="211" t="s">
        <v>561</v>
      </c>
      <c r="CG208" s="211" t="s">
        <v>562</v>
      </c>
      <c r="CH208" s="211" t="s">
        <v>563</v>
      </c>
      <c r="CI208" s="211" t="s">
        <v>564</v>
      </c>
      <c r="CJ208" s="211" t="s">
        <v>565</v>
      </c>
      <c r="CK208" s="211" t="s">
        <v>566</v>
      </c>
      <c r="CL208" s="211" t="s">
        <v>567</v>
      </c>
      <c r="CM208" s="211" t="s">
        <v>568</v>
      </c>
      <c r="CN208" s="211" t="s">
        <v>569</v>
      </c>
      <c r="CO208" s="211" t="s">
        <v>570</v>
      </c>
      <c r="CP208" s="211" t="s">
        <v>571</v>
      </c>
      <c r="CQ208" s="211" t="s">
        <v>572</v>
      </c>
      <c r="CR208" s="211" t="s">
        <v>573</v>
      </c>
      <c r="CS208" s="211" t="s">
        <v>574</v>
      </c>
      <c r="CT208" s="211" t="s">
        <v>575</v>
      </c>
      <c r="CU208" s="211" t="s">
        <v>576</v>
      </c>
      <c r="CV208" s="211" t="s">
        <v>577</v>
      </c>
      <c r="CW208" s="211" t="s">
        <v>578</v>
      </c>
      <c r="CX208" s="211" t="s">
        <v>579</v>
      </c>
      <c r="CY208" s="211" t="s">
        <v>580</v>
      </c>
      <c r="CZ208" s="211" t="s">
        <v>581</v>
      </c>
      <c r="DA208" s="211" t="s">
        <v>582</v>
      </c>
      <c r="DB208" s="211" t="s">
        <v>583</v>
      </c>
      <c r="DC208" s="211" t="s">
        <v>584</v>
      </c>
      <c r="DD208" s="211" t="s">
        <v>585</v>
      </c>
      <c r="DE208" s="211" t="s">
        <v>586</v>
      </c>
      <c r="DF208" s="211" t="s">
        <v>587</v>
      </c>
      <c r="DG208" s="211" t="s">
        <v>588</v>
      </c>
      <c r="DH208" s="211" t="s">
        <v>589</v>
      </c>
      <c r="DI208" s="211" t="s">
        <v>590</v>
      </c>
      <c r="DJ208" s="211" t="s">
        <v>591</v>
      </c>
      <c r="DK208" s="211" t="s">
        <v>592</v>
      </c>
      <c r="DL208" s="211" t="s">
        <v>593</v>
      </c>
      <c r="DM208" s="211" t="s">
        <v>594</v>
      </c>
      <c r="DN208" s="211" t="s">
        <v>595</v>
      </c>
      <c r="DO208" s="211" t="s">
        <v>596</v>
      </c>
      <c r="DP208" s="211" t="s">
        <v>597</v>
      </c>
      <c r="DQ208" s="211" t="s">
        <v>598</v>
      </c>
      <c r="DR208" s="211" t="s">
        <v>599</v>
      </c>
      <c r="DS208" s="211" t="s">
        <v>600</v>
      </c>
      <c r="DT208" s="211" t="s">
        <v>601</v>
      </c>
      <c r="DU208" s="211" t="s">
        <v>602</v>
      </c>
      <c r="DV208" s="211" t="s">
        <v>603</v>
      </c>
      <c r="DW208" s="211" t="s">
        <v>604</v>
      </c>
      <c r="DX208" s="211" t="s">
        <v>605</v>
      </c>
      <c r="DY208" s="211" t="s">
        <v>606</v>
      </c>
      <c r="DZ208" s="211" t="s">
        <v>607</v>
      </c>
      <c r="EA208" s="211" t="s">
        <v>608</v>
      </c>
      <c r="EB208" s="211" t="s">
        <v>609</v>
      </c>
      <c r="EC208" s="211" t="s">
        <v>610</v>
      </c>
      <c r="ED208" s="211" t="s">
        <v>611</v>
      </c>
      <c r="EE208" s="211" t="s">
        <v>612</v>
      </c>
      <c r="EF208" s="211" t="s">
        <v>613</v>
      </c>
      <c r="EG208" s="211" t="s">
        <v>614</v>
      </c>
      <c r="EH208" s="211" t="s">
        <v>615</v>
      </c>
      <c r="EI208" s="211" t="s">
        <v>616</v>
      </c>
      <c r="EJ208" s="211" t="s">
        <v>617</v>
      </c>
      <c r="EK208" s="211" t="s">
        <v>618</v>
      </c>
      <c r="EL208" s="211" t="s">
        <v>619</v>
      </c>
      <c r="EM208" s="211" t="s">
        <v>620</v>
      </c>
      <c r="EN208" s="211" t="s">
        <v>621</v>
      </c>
      <c r="EO208" s="211" t="s">
        <v>622</v>
      </c>
      <c r="EP208" s="211" t="s">
        <v>623</v>
      </c>
      <c r="EQ208" s="211" t="s">
        <v>624</v>
      </c>
      <c r="ER208" s="211" t="s">
        <v>625</v>
      </c>
      <c r="ES208" s="211" t="s">
        <v>626</v>
      </c>
      <c r="ET208" s="211" t="s">
        <v>627</v>
      </c>
      <c r="EU208" s="211" t="s">
        <v>628</v>
      </c>
      <c r="EV208" s="211" t="s">
        <v>629</v>
      </c>
      <c r="EW208" s="211" t="s">
        <v>630</v>
      </c>
      <c r="EX208" s="211" t="s">
        <v>631</v>
      </c>
      <c r="EY208" s="211" t="s">
        <v>632</v>
      </c>
      <c r="EZ208" s="211" t="s">
        <v>633</v>
      </c>
      <c r="FA208" s="211" t="s">
        <v>634</v>
      </c>
      <c r="FB208" s="211" t="s">
        <v>635</v>
      </c>
      <c r="FC208" s="211" t="s">
        <v>636</v>
      </c>
      <c r="FD208" s="211" t="s">
        <v>637</v>
      </c>
      <c r="FE208" s="211" t="s">
        <v>638</v>
      </c>
      <c r="FF208" s="211" t="s">
        <v>639</v>
      </c>
      <c r="FG208" s="211" t="s">
        <v>640</v>
      </c>
      <c r="FH208" s="211" t="s">
        <v>641</v>
      </c>
      <c r="FI208" s="211" t="s">
        <v>642</v>
      </c>
      <c r="FJ208" s="211" t="s">
        <v>643</v>
      </c>
      <c r="FK208" s="211" t="s">
        <v>644</v>
      </c>
      <c r="FL208" s="211" t="s">
        <v>645</v>
      </c>
      <c r="FM208" s="211" t="s">
        <v>646</v>
      </c>
      <c r="FN208" s="211" t="s">
        <v>647</v>
      </c>
      <c r="FO208" s="211" t="s">
        <v>648</v>
      </c>
      <c r="FP208" s="211" t="s">
        <v>649</v>
      </c>
      <c r="FQ208" s="211" t="s">
        <v>650</v>
      </c>
      <c r="FR208" s="211" t="s">
        <v>651</v>
      </c>
      <c r="FS208" s="211" t="s">
        <v>652</v>
      </c>
      <c r="FT208" s="211" t="s">
        <v>653</v>
      </c>
      <c r="FU208" s="211" t="s">
        <v>654</v>
      </c>
      <c r="FV208" s="211" t="s">
        <v>655</v>
      </c>
      <c r="FW208" s="211" t="s">
        <v>656</v>
      </c>
      <c r="FX208" s="211" t="s">
        <v>657</v>
      </c>
      <c r="FY208" s="211" t="s">
        <v>658</v>
      </c>
      <c r="FZ208" s="211" t="s">
        <v>659</v>
      </c>
      <c r="GA208" s="211" t="s">
        <v>660</v>
      </c>
      <c r="GB208" s="211" t="s">
        <v>661</v>
      </c>
      <c r="GC208" s="211" t="s">
        <v>662</v>
      </c>
      <c r="GD208" s="211" t="s">
        <v>663</v>
      </c>
      <c r="GE208" s="211" t="s">
        <v>664</v>
      </c>
      <c r="GF208" s="211" t="s">
        <v>665</v>
      </c>
      <c r="GG208" s="211" t="s">
        <v>488</v>
      </c>
      <c r="GH208" s="211" t="s">
        <v>666</v>
      </c>
      <c r="GI208" s="211" t="s">
        <v>667</v>
      </c>
      <c r="GJ208" s="211" t="s">
        <v>668</v>
      </c>
      <c r="GK208" s="211" t="s">
        <v>669</v>
      </c>
      <c r="GL208" s="211" t="s">
        <v>670</v>
      </c>
      <c r="GM208" s="211" t="s">
        <v>671</v>
      </c>
      <c r="GN208" s="211" t="s">
        <v>672</v>
      </c>
      <c r="GO208" s="211" t="s">
        <v>673</v>
      </c>
      <c r="GP208" s="211" t="s">
        <v>674</v>
      </c>
      <c r="GQ208" s="211" t="s">
        <v>675</v>
      </c>
      <c r="GR208" s="211" t="s">
        <v>676</v>
      </c>
      <c r="GS208" s="211" t="s">
        <v>677</v>
      </c>
      <c r="GT208" s="211" t="s">
        <v>678</v>
      </c>
      <c r="GU208" s="211" t="s">
        <v>679</v>
      </c>
      <c r="GV208" s="211" t="s">
        <v>680</v>
      </c>
      <c r="GW208" s="211" t="s">
        <v>681</v>
      </c>
      <c r="GX208" s="211" t="s">
        <v>682</v>
      </c>
      <c r="GY208" s="211" t="s">
        <v>683</v>
      </c>
      <c r="GZ208" s="211" t="s">
        <v>684</v>
      </c>
      <c r="HA208" s="211" t="s">
        <v>685</v>
      </c>
      <c r="HB208" s="211" t="s">
        <v>686</v>
      </c>
      <c r="HC208" s="211" t="s">
        <v>687</v>
      </c>
      <c r="HD208" s="211" t="s">
        <v>688</v>
      </c>
      <c r="HE208" s="211" t="s">
        <v>689</v>
      </c>
      <c r="HF208" s="211" t="s">
        <v>690</v>
      </c>
      <c r="HG208" s="211" t="s">
        <v>691</v>
      </c>
      <c r="HH208" s="211" t="s">
        <v>692</v>
      </c>
      <c r="HI208" s="211" t="s">
        <v>693</v>
      </c>
      <c r="HJ208" s="211" t="s">
        <v>694</v>
      </c>
      <c r="HK208" s="211" t="s">
        <v>695</v>
      </c>
      <c r="HL208" s="211" t="s">
        <v>696</v>
      </c>
      <c r="HM208" s="211" t="s">
        <v>697</v>
      </c>
      <c r="HN208" s="211" t="s">
        <v>698</v>
      </c>
      <c r="HO208" s="211" t="s">
        <v>699</v>
      </c>
      <c r="HP208" s="211" t="s">
        <v>700</v>
      </c>
      <c r="HQ208" s="211" t="s">
        <v>701</v>
      </c>
      <c r="HR208" s="211" t="s">
        <v>702</v>
      </c>
      <c r="HS208" s="211" t="s">
        <v>703</v>
      </c>
      <c r="HT208" s="211" t="s">
        <v>704</v>
      </c>
    </row>
    <row r="209" spans="1:228" s="210" customFormat="1" ht="0.75" customHeight="1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2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  <c r="BI209" s="211"/>
      <c r="BJ209" s="211"/>
      <c r="BK209" s="211"/>
      <c r="BL209" s="211"/>
      <c r="BM209" s="211"/>
      <c r="BN209" s="211"/>
      <c r="BO209" s="211"/>
      <c r="BP209" s="211"/>
      <c r="BQ209" s="211"/>
      <c r="BR209" s="211"/>
      <c r="BS209" s="211"/>
      <c r="BT209" s="211"/>
      <c r="BU209" s="211"/>
      <c r="BV209" s="211"/>
      <c r="BW209" s="211"/>
      <c r="BX209" s="211"/>
      <c r="BY209" s="211"/>
      <c r="BZ209" s="211"/>
      <c r="CA209" s="211"/>
      <c r="CB209" s="211"/>
      <c r="CC209" s="211"/>
      <c r="CD209" s="211"/>
      <c r="CE209" s="211"/>
      <c r="CF209" s="211"/>
      <c r="CG209" s="211"/>
      <c r="CH209" s="211"/>
      <c r="CI209" s="211"/>
      <c r="CJ209" s="211"/>
      <c r="CK209" s="211"/>
      <c r="CL209" s="211"/>
      <c r="CM209" s="211"/>
      <c r="CN209" s="211"/>
      <c r="CO209" s="211"/>
      <c r="CP209" s="211"/>
      <c r="CQ209" s="211"/>
      <c r="CR209" s="211"/>
      <c r="CS209" s="211"/>
      <c r="CT209" s="211"/>
      <c r="CU209" s="211"/>
      <c r="CV209" s="211"/>
      <c r="CW209" s="211"/>
      <c r="CX209" s="211"/>
      <c r="CY209" s="211"/>
      <c r="CZ209" s="211"/>
      <c r="DA209" s="211"/>
      <c r="DB209" s="211"/>
      <c r="DC209" s="211"/>
      <c r="DD209" s="211"/>
      <c r="DE209" s="211"/>
      <c r="DF209" s="211"/>
      <c r="DG209" s="211"/>
      <c r="DH209" s="211"/>
      <c r="DI209" s="211"/>
      <c r="DJ209" s="211"/>
      <c r="DK209" s="211"/>
      <c r="DL209" s="211"/>
      <c r="DM209" s="211"/>
      <c r="DN209" s="211"/>
      <c r="DO209" s="211"/>
      <c r="DP209" s="211"/>
      <c r="DQ209" s="211"/>
      <c r="DR209" s="211"/>
      <c r="DS209" s="211"/>
      <c r="DT209" s="211"/>
      <c r="DU209" s="211"/>
      <c r="DV209" s="211"/>
      <c r="DW209" s="211"/>
      <c r="DX209" s="211"/>
      <c r="DY209" s="211"/>
      <c r="DZ209" s="211"/>
      <c r="EA209" s="211"/>
      <c r="EB209" s="211"/>
      <c r="EC209" s="211"/>
      <c r="ED209" s="211"/>
      <c r="EE209" s="211"/>
      <c r="EF209" s="211"/>
      <c r="EG209" s="211"/>
      <c r="EH209" s="211"/>
      <c r="EI209" s="211"/>
      <c r="EJ209" s="211"/>
      <c r="EK209" s="211"/>
      <c r="EL209" s="211"/>
      <c r="EM209" s="211"/>
      <c r="EN209" s="211"/>
      <c r="EO209" s="211"/>
      <c r="EP209" s="211"/>
      <c r="EQ209" s="211"/>
      <c r="ER209" s="211"/>
      <c r="ES209" s="211"/>
      <c r="ET209" s="211"/>
      <c r="EU209" s="211"/>
      <c r="EV209" s="211"/>
      <c r="EW209" s="211"/>
      <c r="EX209" s="211"/>
      <c r="EY209" s="211"/>
      <c r="EZ209" s="211"/>
      <c r="FA209" s="211"/>
      <c r="FB209" s="211"/>
      <c r="FC209" s="211"/>
      <c r="FD209" s="211"/>
      <c r="FE209" s="211"/>
      <c r="FF209" s="211"/>
      <c r="FG209" s="211"/>
      <c r="FH209" s="211"/>
      <c r="FI209" s="211"/>
      <c r="FJ209" s="211"/>
      <c r="FK209" s="211"/>
      <c r="FL209" s="211"/>
      <c r="FM209" s="211"/>
      <c r="FN209" s="211"/>
      <c r="FO209" s="211"/>
      <c r="FP209" s="211"/>
      <c r="FQ209" s="211"/>
      <c r="FR209" s="211"/>
      <c r="FS209" s="211"/>
      <c r="FT209" s="211"/>
      <c r="FU209" s="211"/>
      <c r="FV209" s="211"/>
      <c r="FW209" s="211"/>
      <c r="FX209" s="211"/>
      <c r="FY209" s="211"/>
      <c r="FZ209" s="211"/>
      <c r="GA209" s="211"/>
      <c r="GB209" s="211"/>
      <c r="GC209" s="211"/>
      <c r="GD209" s="211"/>
      <c r="GE209" s="211"/>
      <c r="GF209" s="211"/>
      <c r="GG209" s="211"/>
      <c r="GH209" s="211"/>
      <c r="GI209" s="211"/>
      <c r="GJ209" s="211"/>
      <c r="GK209" s="211"/>
      <c r="GL209" s="211"/>
      <c r="GM209" s="211"/>
      <c r="GN209" s="211"/>
      <c r="GO209" s="211"/>
      <c r="GP209" s="211"/>
      <c r="GQ209" s="211"/>
      <c r="GR209" s="211"/>
      <c r="GS209" s="211"/>
      <c r="GT209" s="211"/>
      <c r="GU209" s="211"/>
      <c r="GV209" s="211"/>
      <c r="GW209" s="211"/>
      <c r="GX209" s="211"/>
      <c r="GY209" s="211"/>
      <c r="GZ209" s="211"/>
      <c r="HA209" s="211"/>
      <c r="HB209" s="211"/>
      <c r="HC209" s="211"/>
      <c r="HD209" s="211"/>
      <c r="HE209" s="211"/>
      <c r="HF209" s="211"/>
      <c r="HG209" s="211"/>
      <c r="HH209" s="211"/>
      <c r="HI209" s="211"/>
      <c r="HJ209" s="211"/>
      <c r="HK209" s="211"/>
      <c r="HL209" s="211"/>
      <c r="HM209" s="211"/>
      <c r="HN209" s="211"/>
      <c r="HO209" s="211"/>
      <c r="HP209" s="211"/>
      <c r="HQ209" s="211"/>
      <c r="HR209" s="211"/>
      <c r="HS209" s="211"/>
      <c r="HT209" s="211"/>
    </row>
    <row r="210" spans="1:228" s="210" customFormat="1" ht="78" customHeight="1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2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  <c r="BI210" s="211"/>
      <c r="BJ210" s="211"/>
      <c r="BK210" s="211"/>
      <c r="BL210" s="211"/>
      <c r="BM210" s="211"/>
      <c r="BN210" s="211"/>
      <c r="BO210" s="211"/>
      <c r="BP210" s="211"/>
      <c r="BQ210" s="211"/>
      <c r="BR210" s="211"/>
      <c r="BS210" s="211"/>
      <c r="BT210" s="211"/>
      <c r="BU210" s="211"/>
      <c r="BV210" s="211"/>
      <c r="BW210" s="211"/>
      <c r="BX210" s="211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11"/>
      <c r="CJ210" s="211"/>
      <c r="CK210" s="211"/>
      <c r="CL210" s="211"/>
      <c r="CM210" s="211"/>
      <c r="CN210" s="211"/>
      <c r="CO210" s="211"/>
      <c r="CP210" s="211"/>
      <c r="CQ210" s="211"/>
      <c r="CR210" s="211"/>
      <c r="CS210" s="211"/>
      <c r="CT210" s="211"/>
      <c r="CU210" s="211"/>
      <c r="CV210" s="211"/>
      <c r="CW210" s="211"/>
      <c r="CX210" s="211"/>
      <c r="CY210" s="211"/>
      <c r="CZ210" s="211"/>
      <c r="DA210" s="211"/>
      <c r="DB210" s="211"/>
      <c r="DC210" s="211"/>
      <c r="DD210" s="211"/>
      <c r="DE210" s="211"/>
      <c r="DF210" s="211"/>
      <c r="DG210" s="211"/>
      <c r="DH210" s="211"/>
      <c r="DI210" s="211"/>
      <c r="DJ210" s="211"/>
      <c r="DK210" s="211"/>
      <c r="DL210" s="211"/>
      <c r="DM210" s="211"/>
      <c r="DN210" s="211"/>
      <c r="DO210" s="211"/>
      <c r="DP210" s="211"/>
      <c r="DQ210" s="211"/>
      <c r="DR210" s="211"/>
      <c r="DS210" s="211"/>
      <c r="DT210" s="211"/>
      <c r="DU210" s="211"/>
      <c r="DV210" s="211"/>
      <c r="DW210" s="211"/>
      <c r="DX210" s="211"/>
      <c r="DY210" s="211"/>
      <c r="DZ210" s="211"/>
      <c r="EA210" s="211"/>
      <c r="EB210" s="211"/>
      <c r="EC210" s="211"/>
      <c r="ED210" s="211"/>
      <c r="EE210" s="211"/>
      <c r="EF210" s="211"/>
      <c r="EG210" s="211"/>
      <c r="EH210" s="211"/>
      <c r="EI210" s="211"/>
      <c r="EJ210" s="211"/>
      <c r="EK210" s="211"/>
      <c r="EL210" s="211"/>
      <c r="EM210" s="211"/>
      <c r="EN210" s="211"/>
      <c r="EO210" s="211"/>
      <c r="EP210" s="211"/>
      <c r="EQ210" s="211"/>
      <c r="ER210" s="211"/>
      <c r="ES210" s="211"/>
      <c r="ET210" s="211"/>
      <c r="EU210" s="211"/>
      <c r="EV210" s="211"/>
      <c r="EW210" s="211"/>
      <c r="EX210" s="211"/>
      <c r="EY210" s="211"/>
      <c r="EZ210" s="211"/>
      <c r="FA210" s="211"/>
      <c r="FB210" s="211"/>
      <c r="FC210" s="211"/>
      <c r="FD210" s="211"/>
      <c r="FE210" s="211"/>
      <c r="FF210" s="211"/>
      <c r="FG210" s="211"/>
      <c r="FH210" s="211"/>
      <c r="FI210" s="211"/>
      <c r="FJ210" s="211"/>
      <c r="FK210" s="211"/>
      <c r="FL210" s="211"/>
      <c r="FM210" s="211"/>
      <c r="FN210" s="211"/>
      <c r="FO210" s="211"/>
      <c r="FP210" s="211"/>
      <c r="FQ210" s="211"/>
      <c r="FR210" s="211"/>
      <c r="FS210" s="211"/>
      <c r="FT210" s="211"/>
      <c r="FU210" s="211"/>
      <c r="FV210" s="211"/>
      <c r="FW210" s="211"/>
      <c r="FX210" s="211"/>
      <c r="FY210" s="211"/>
      <c r="FZ210" s="211"/>
      <c r="GA210" s="211"/>
      <c r="GB210" s="211"/>
      <c r="GC210" s="211"/>
      <c r="GD210" s="211"/>
      <c r="GE210" s="211"/>
      <c r="GF210" s="211"/>
      <c r="GG210" s="211"/>
      <c r="GH210" s="211"/>
      <c r="GI210" s="211"/>
      <c r="GJ210" s="211"/>
      <c r="GK210" s="211"/>
      <c r="GL210" s="211"/>
      <c r="GM210" s="211"/>
      <c r="GN210" s="211"/>
      <c r="GO210" s="211"/>
      <c r="GP210" s="211"/>
      <c r="GQ210" s="211"/>
      <c r="GR210" s="211"/>
      <c r="GS210" s="211"/>
      <c r="GT210" s="211"/>
      <c r="GU210" s="211"/>
      <c r="GV210" s="211"/>
      <c r="GW210" s="211"/>
      <c r="GX210" s="211"/>
      <c r="GY210" s="211"/>
      <c r="GZ210" s="211"/>
      <c r="HA210" s="211"/>
      <c r="HB210" s="211"/>
      <c r="HC210" s="211"/>
      <c r="HD210" s="211"/>
      <c r="HE210" s="211"/>
      <c r="HF210" s="211"/>
      <c r="HG210" s="211"/>
      <c r="HH210" s="211"/>
      <c r="HI210" s="211"/>
      <c r="HJ210" s="211"/>
      <c r="HK210" s="211"/>
      <c r="HL210" s="211"/>
      <c r="HM210" s="211"/>
      <c r="HN210" s="211"/>
      <c r="HO210" s="211"/>
      <c r="HP210" s="211"/>
      <c r="HQ210" s="211"/>
      <c r="HR210" s="211"/>
      <c r="HS210" s="211"/>
      <c r="HT210" s="211"/>
    </row>
    <row r="211" spans="1:189" s="210" customFormat="1" ht="56.25" customHeight="1">
      <c r="A211" s="10"/>
      <c r="B211" s="207"/>
      <c r="C211" s="208"/>
      <c r="D211" s="220"/>
      <c r="E211" s="10"/>
      <c r="F211" s="257"/>
      <c r="G211" s="257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209"/>
      <c r="GG211" s="10"/>
    </row>
    <row r="212" spans="1:189" s="219" customFormat="1" ht="47.25" customHeight="1">
      <c r="A212" s="214"/>
      <c r="B212" s="215"/>
      <c r="C212" s="216"/>
      <c r="D212" s="217" t="s">
        <v>733</v>
      </c>
      <c r="E212" s="221"/>
      <c r="F212" s="256" t="s">
        <v>734</v>
      </c>
      <c r="G212" s="256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  <c r="AB212" s="214"/>
      <c r="AC212" s="214"/>
      <c r="AD212" s="214"/>
      <c r="AE212" s="214"/>
      <c r="AF212" s="218"/>
      <c r="GG212" s="214"/>
    </row>
    <row r="213" spans="1:189" s="210" customFormat="1" ht="12" customHeight="1">
      <c r="A213" s="10"/>
      <c r="B213" s="207"/>
      <c r="C213" s="20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209"/>
      <c r="GG213" s="10"/>
    </row>
    <row r="214" spans="1:189" s="210" customFormat="1" ht="12" customHeight="1">
      <c r="A214" s="10"/>
      <c r="B214" s="207"/>
      <c r="C214" s="20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209"/>
      <c r="GG214" s="10"/>
    </row>
    <row r="215" spans="1:189" s="210" customFormat="1" ht="12" customHeight="1">
      <c r="A215" s="10"/>
      <c r="B215" s="207"/>
      <c r="C215" s="20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209"/>
      <c r="GG215" s="10"/>
    </row>
    <row r="216" spans="1:189" s="210" customFormat="1" ht="12" customHeight="1">
      <c r="A216" s="10"/>
      <c r="B216" s="207"/>
      <c r="C216" s="20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209"/>
      <c r="GG216" s="10"/>
    </row>
    <row r="217" spans="1:189" s="210" customFormat="1" ht="12" customHeight="1">
      <c r="A217" s="10"/>
      <c r="B217" s="207"/>
      <c r="C217" s="20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209"/>
      <c r="GG217" s="10"/>
    </row>
    <row r="218" spans="1:189" s="210" customFormat="1" ht="12" customHeight="1">
      <c r="A218" s="10"/>
      <c r="B218" s="207"/>
      <c r="C218" s="20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209"/>
      <c r="GG218" s="10"/>
    </row>
    <row r="219" spans="1:189" s="210" customFormat="1" ht="12" customHeight="1">
      <c r="A219" s="10"/>
      <c r="B219" s="207"/>
      <c r="C219" s="20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209"/>
      <c r="GG219" s="10"/>
    </row>
    <row r="220" spans="1:189" s="210" customFormat="1" ht="12" customHeight="1">
      <c r="A220" s="10"/>
      <c r="B220" s="207"/>
      <c r="C220" s="20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209"/>
      <c r="GG220" s="10"/>
    </row>
    <row r="221" spans="1:189" s="210" customFormat="1" ht="12.75" customHeight="1">
      <c r="A221" s="10"/>
      <c r="B221" s="207"/>
      <c r="C221" s="213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209"/>
      <c r="GG221" s="10"/>
    </row>
    <row r="222" spans="1:189" s="40" customFormat="1" ht="18.75" customHeight="1" hidden="1">
      <c r="A222" s="35"/>
      <c r="B222" s="36"/>
      <c r="C222" s="37"/>
      <c r="D222" s="34" t="str">
        <f>D227</f>
        <v>31.12.2015</v>
      </c>
      <c r="E222" s="34" t="str">
        <f>E227</f>
        <v>31.12.2016</v>
      </c>
      <c r="F222" s="34" t="str">
        <f aca="true" t="shared" si="50" ref="F222:AD222">F227</f>
        <v>31.12.2017</v>
      </c>
      <c r="G222" s="34" t="str">
        <f t="shared" si="50"/>
        <v>31.12.2018</v>
      </c>
      <c r="H222" s="34" t="str">
        <f t="shared" si="50"/>
        <v>31.12.2019</v>
      </c>
      <c r="I222" s="34" t="str">
        <f t="shared" si="50"/>
        <v>31.12.2020</v>
      </c>
      <c r="J222" s="34" t="str">
        <f t="shared" si="50"/>
        <v>31.12.2021</v>
      </c>
      <c r="K222" s="34">
        <f t="shared" si="50"/>
        <v>0</v>
      </c>
      <c r="L222" s="34">
        <f t="shared" si="50"/>
        <v>0</v>
      </c>
      <c r="M222" s="34">
        <f t="shared" si="50"/>
        <v>0</v>
      </c>
      <c r="N222" s="34">
        <f t="shared" si="50"/>
        <v>0</v>
      </c>
      <c r="O222" s="34">
        <f t="shared" si="50"/>
        <v>0</v>
      </c>
      <c r="P222" s="34">
        <f t="shared" si="50"/>
        <v>0</v>
      </c>
      <c r="Q222" s="34">
        <f t="shared" si="50"/>
        <v>0</v>
      </c>
      <c r="R222" s="34">
        <f t="shared" si="50"/>
        <v>0</v>
      </c>
      <c r="S222" s="34">
        <f t="shared" si="50"/>
        <v>0</v>
      </c>
      <c r="T222" s="34">
        <f t="shared" si="50"/>
        <v>0</v>
      </c>
      <c r="U222" s="34">
        <f t="shared" si="50"/>
        <v>0</v>
      </c>
      <c r="V222" s="34">
        <f t="shared" si="50"/>
        <v>0</v>
      </c>
      <c r="W222" s="34">
        <f t="shared" si="50"/>
        <v>0</v>
      </c>
      <c r="X222" s="34">
        <f t="shared" si="50"/>
        <v>0</v>
      </c>
      <c r="Y222" s="34">
        <f t="shared" si="50"/>
        <v>0</v>
      </c>
      <c r="Z222" s="34">
        <f t="shared" si="50"/>
        <v>0</v>
      </c>
      <c r="AA222" s="34">
        <f t="shared" si="50"/>
        <v>0</v>
      </c>
      <c r="AB222" s="34">
        <f t="shared" si="50"/>
        <v>0</v>
      </c>
      <c r="AC222" s="34">
        <f t="shared" si="50"/>
        <v>0</v>
      </c>
      <c r="AD222" s="34">
        <f t="shared" si="50"/>
        <v>0</v>
      </c>
      <c r="AE222" s="38"/>
      <c r="AF222" s="39"/>
      <c r="GG222" s="34" t="str">
        <f>GG227</f>
        <v>31.12.2022</v>
      </c>
    </row>
    <row r="223" spans="1:189" s="40" customFormat="1" ht="17.25" customHeight="1" hidden="1">
      <c r="A223" s="43"/>
      <c r="B223" s="36"/>
      <c r="C223" s="37"/>
      <c r="D223" s="42" t="s">
        <v>705</v>
      </c>
      <c r="E223" s="42" t="s">
        <v>705</v>
      </c>
      <c r="F223" s="42" t="s">
        <v>705</v>
      </c>
      <c r="G223" s="42" t="s">
        <v>705</v>
      </c>
      <c r="H223" s="42" t="s">
        <v>705</v>
      </c>
      <c r="I223" s="42" t="s">
        <v>705</v>
      </c>
      <c r="J223" s="42" t="s">
        <v>705</v>
      </c>
      <c r="K223" s="42" t="s">
        <v>705</v>
      </c>
      <c r="L223" s="42" t="s">
        <v>705</v>
      </c>
      <c r="M223" s="42" t="s">
        <v>705</v>
      </c>
      <c r="N223" s="42" t="s">
        <v>705</v>
      </c>
      <c r="O223" s="42" t="s">
        <v>705</v>
      </c>
      <c r="P223" s="42" t="s">
        <v>705</v>
      </c>
      <c r="Q223" s="42" t="s">
        <v>705</v>
      </c>
      <c r="R223" s="42" t="s">
        <v>705</v>
      </c>
      <c r="S223" s="42" t="s">
        <v>705</v>
      </c>
      <c r="T223" s="42" t="s">
        <v>705</v>
      </c>
      <c r="U223" s="42" t="s">
        <v>705</v>
      </c>
      <c r="V223" s="42" t="s">
        <v>705</v>
      </c>
      <c r="W223" s="42" t="s">
        <v>705</v>
      </c>
      <c r="X223" s="42" t="s">
        <v>705</v>
      </c>
      <c r="Y223" s="42" t="s">
        <v>705</v>
      </c>
      <c r="Z223" s="42" t="s">
        <v>705</v>
      </c>
      <c r="AA223" s="42" t="s">
        <v>705</v>
      </c>
      <c r="AB223" s="42" t="s">
        <v>705</v>
      </c>
      <c r="AC223" s="42" t="s">
        <v>705</v>
      </c>
      <c r="AD223" s="42" t="s">
        <v>705</v>
      </c>
      <c r="AE223" s="44"/>
      <c r="AF223" s="39"/>
      <c r="GG223" s="42" t="s">
        <v>705</v>
      </c>
    </row>
    <row r="224" spans="1:189" s="40" customFormat="1" ht="17.25" customHeight="1" hidden="1">
      <c r="A224" s="45"/>
      <c r="B224" s="36"/>
      <c r="C224" s="37">
        <v>1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6"/>
      <c r="AF224" s="39"/>
      <c r="GG224" s="45">
        <v>0</v>
      </c>
    </row>
    <row r="225" spans="1:189" s="40" customFormat="1" ht="12.75" customHeight="1" hidden="1">
      <c r="A225" s="45"/>
      <c r="B225" s="36"/>
      <c r="C225" s="37"/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/>
      <c r="AF225" s="39"/>
      <c r="GG225" s="45">
        <v>0</v>
      </c>
    </row>
    <row r="226" spans="1:189" s="40" customFormat="1" ht="21" customHeight="1" hidden="1">
      <c r="A226" s="47"/>
      <c r="B226" s="36"/>
      <c r="C226" s="37"/>
      <c r="D226" s="48">
        <f>IF(AND(D271&gt;0,D364=0),"brak amortyzacji",IF(AND(D342+D347&gt;0,D365=0),"brak odsetek",""))</f>
      </c>
      <c r="E226" s="48">
        <f aca="true" t="shared" si="51" ref="E226:AD226">IF(AND(E271&gt;0,E364=0),"brak amortyzacji",IF(AND(E342+E347&gt;0,E365=0),"brak odsetek",""))</f>
      </c>
      <c r="F226" s="48">
        <f t="shared" si="51"/>
      </c>
      <c r="G226" s="48">
        <f t="shared" si="51"/>
      </c>
      <c r="H226" s="48">
        <f t="shared" si="51"/>
      </c>
      <c r="I226" s="48">
        <f t="shared" si="51"/>
      </c>
      <c r="J226" s="48">
        <f t="shared" si="51"/>
      </c>
      <c r="K226" s="48">
        <f t="shared" si="51"/>
      </c>
      <c r="L226" s="48">
        <f t="shared" si="51"/>
      </c>
      <c r="M226" s="48">
        <f t="shared" si="51"/>
      </c>
      <c r="N226" s="48">
        <f t="shared" si="51"/>
      </c>
      <c r="O226" s="48">
        <f t="shared" si="51"/>
      </c>
      <c r="P226" s="48">
        <f t="shared" si="51"/>
      </c>
      <c r="Q226" s="48">
        <f t="shared" si="51"/>
      </c>
      <c r="R226" s="48">
        <f t="shared" si="51"/>
      </c>
      <c r="S226" s="48">
        <f t="shared" si="51"/>
      </c>
      <c r="T226" s="48">
        <f t="shared" si="51"/>
      </c>
      <c r="U226" s="48">
        <f t="shared" si="51"/>
      </c>
      <c r="V226" s="48">
        <f t="shared" si="51"/>
      </c>
      <c r="W226" s="48">
        <f t="shared" si="51"/>
      </c>
      <c r="X226" s="48">
        <f t="shared" si="51"/>
      </c>
      <c r="Y226" s="48">
        <f t="shared" si="51"/>
      </c>
      <c r="Z226" s="48">
        <f t="shared" si="51"/>
      </c>
      <c r="AA226" s="48">
        <f t="shared" si="51"/>
      </c>
      <c r="AB226" s="48">
        <f t="shared" si="51"/>
      </c>
      <c r="AC226" s="48">
        <f t="shared" si="51"/>
      </c>
      <c r="AD226" s="48">
        <f t="shared" si="51"/>
      </c>
      <c r="AE226" s="48"/>
      <c r="AF226" s="39"/>
      <c r="GG226" s="48">
        <f>IF(AND(GG271&gt;0,GG364=0),"brak amortyzacji",IF(AND(GG342+GG347&gt;0,GG365=0),"brak odsetek",""))</f>
      </c>
    </row>
    <row r="227" spans="1:189" s="40" customFormat="1" ht="12" customHeight="1" hidden="1">
      <c r="A227" s="51"/>
      <c r="B227" s="49"/>
      <c r="C227" s="50" t="s">
        <v>0</v>
      </c>
      <c r="D227" s="52" t="str">
        <f aca="true" t="shared" si="52" ref="D227:AD227">D9</f>
        <v>31.12.2015</v>
      </c>
      <c r="E227" s="52" t="str">
        <f t="shared" si="52"/>
        <v>31.12.2016</v>
      </c>
      <c r="F227" s="52" t="str">
        <f t="shared" si="52"/>
        <v>31.12.2017</v>
      </c>
      <c r="G227" s="52" t="str">
        <f t="shared" si="52"/>
        <v>31.12.2018</v>
      </c>
      <c r="H227" s="52" t="str">
        <f t="shared" si="52"/>
        <v>31.12.2019</v>
      </c>
      <c r="I227" s="52" t="str">
        <f t="shared" si="52"/>
        <v>31.12.2020</v>
      </c>
      <c r="J227" s="52" t="str">
        <f t="shared" si="52"/>
        <v>31.12.2021</v>
      </c>
      <c r="K227" s="52">
        <f t="shared" si="52"/>
        <v>0</v>
      </c>
      <c r="L227" s="52">
        <f t="shared" si="52"/>
        <v>0</v>
      </c>
      <c r="M227" s="52">
        <f t="shared" si="52"/>
        <v>0</v>
      </c>
      <c r="N227" s="52">
        <f t="shared" si="52"/>
        <v>0</v>
      </c>
      <c r="O227" s="52">
        <f t="shared" si="52"/>
        <v>0</v>
      </c>
      <c r="P227" s="52">
        <f t="shared" si="52"/>
        <v>0</v>
      </c>
      <c r="Q227" s="52">
        <f t="shared" si="52"/>
        <v>0</v>
      </c>
      <c r="R227" s="52">
        <f t="shared" si="52"/>
        <v>0</v>
      </c>
      <c r="S227" s="52">
        <f t="shared" si="52"/>
        <v>0</v>
      </c>
      <c r="T227" s="52">
        <f t="shared" si="52"/>
        <v>0</v>
      </c>
      <c r="U227" s="52">
        <f t="shared" si="52"/>
        <v>0</v>
      </c>
      <c r="V227" s="52">
        <f t="shared" si="52"/>
        <v>0</v>
      </c>
      <c r="W227" s="52">
        <f t="shared" si="52"/>
        <v>0</v>
      </c>
      <c r="X227" s="52">
        <f t="shared" si="52"/>
        <v>0</v>
      </c>
      <c r="Y227" s="52">
        <f t="shared" si="52"/>
        <v>0</v>
      </c>
      <c r="Z227" s="52">
        <f t="shared" si="52"/>
        <v>0</v>
      </c>
      <c r="AA227" s="52">
        <f t="shared" si="52"/>
        <v>0</v>
      </c>
      <c r="AB227" s="52">
        <f t="shared" si="52"/>
        <v>0</v>
      </c>
      <c r="AC227" s="52">
        <f t="shared" si="52"/>
        <v>0</v>
      </c>
      <c r="AD227" s="52">
        <f t="shared" si="52"/>
        <v>0</v>
      </c>
      <c r="AE227" s="52"/>
      <c r="AF227" s="39"/>
      <c r="GG227" s="52" t="str">
        <f aca="true" t="shared" si="53" ref="GG227:GG233">GG9</f>
        <v>31.12.2022</v>
      </c>
    </row>
    <row r="228" spans="1:189" s="40" customFormat="1" ht="12" customHeight="1" hidden="1">
      <c r="A228" s="41"/>
      <c r="B228" s="53" t="s">
        <v>1</v>
      </c>
      <c r="C228" s="54" t="s">
        <v>2</v>
      </c>
      <c r="D228" s="56">
        <f aca="true" t="shared" si="54" ref="D228:AD228">D10</f>
        <v>0</v>
      </c>
      <c r="E228" s="56">
        <f t="shared" si="54"/>
        <v>0</v>
      </c>
      <c r="F228" s="56">
        <f t="shared" si="54"/>
        <v>0</v>
      </c>
      <c r="G228" s="56">
        <f t="shared" si="54"/>
        <v>0</v>
      </c>
      <c r="H228" s="56">
        <f t="shared" si="54"/>
        <v>0</v>
      </c>
      <c r="I228" s="56">
        <f t="shared" si="54"/>
        <v>0</v>
      </c>
      <c r="J228" s="56">
        <f t="shared" si="54"/>
        <v>0</v>
      </c>
      <c r="K228" s="56">
        <f t="shared" si="54"/>
        <v>0</v>
      </c>
      <c r="L228" s="56">
        <f t="shared" si="54"/>
        <v>0</v>
      </c>
      <c r="M228" s="56">
        <f t="shared" si="54"/>
        <v>0</v>
      </c>
      <c r="N228" s="56">
        <f t="shared" si="54"/>
        <v>0</v>
      </c>
      <c r="O228" s="56">
        <f t="shared" si="54"/>
        <v>0</v>
      </c>
      <c r="P228" s="56">
        <f t="shared" si="54"/>
        <v>0</v>
      </c>
      <c r="Q228" s="56">
        <f t="shared" si="54"/>
        <v>0</v>
      </c>
      <c r="R228" s="56">
        <f t="shared" si="54"/>
        <v>0</v>
      </c>
      <c r="S228" s="56">
        <f t="shared" si="54"/>
        <v>0</v>
      </c>
      <c r="T228" s="56">
        <f t="shared" si="54"/>
        <v>0</v>
      </c>
      <c r="U228" s="56">
        <f t="shared" si="54"/>
        <v>0</v>
      </c>
      <c r="V228" s="56">
        <f t="shared" si="54"/>
        <v>0</v>
      </c>
      <c r="W228" s="56">
        <f t="shared" si="54"/>
        <v>0</v>
      </c>
      <c r="X228" s="56">
        <f t="shared" si="54"/>
        <v>0</v>
      </c>
      <c r="Y228" s="56">
        <f t="shared" si="54"/>
        <v>0</v>
      </c>
      <c r="Z228" s="56">
        <f t="shared" si="54"/>
        <v>0</v>
      </c>
      <c r="AA228" s="56">
        <f t="shared" si="54"/>
        <v>0</v>
      </c>
      <c r="AB228" s="56">
        <f t="shared" si="54"/>
        <v>0</v>
      </c>
      <c r="AC228" s="56">
        <f t="shared" si="54"/>
        <v>0</v>
      </c>
      <c r="AD228" s="56">
        <f t="shared" si="54"/>
        <v>0</v>
      </c>
      <c r="AE228" s="56"/>
      <c r="AF228" s="39"/>
      <c r="GG228" s="56">
        <f t="shared" si="53"/>
        <v>0</v>
      </c>
    </row>
    <row r="229" spans="1:189" s="40" customFormat="1" ht="12" customHeight="1" hidden="1">
      <c r="A229" s="41"/>
      <c r="B229" s="57" t="s">
        <v>4</v>
      </c>
      <c r="C229" s="54" t="s">
        <v>5</v>
      </c>
      <c r="D229" s="59">
        <f aca="true" t="shared" si="55" ref="D229:AD229">D11</f>
        <v>0</v>
      </c>
      <c r="E229" s="59">
        <f t="shared" si="55"/>
        <v>0</v>
      </c>
      <c r="F229" s="59">
        <f t="shared" si="55"/>
        <v>0</v>
      </c>
      <c r="G229" s="59">
        <f t="shared" si="55"/>
        <v>0</v>
      </c>
      <c r="H229" s="59">
        <f t="shared" si="55"/>
        <v>0</v>
      </c>
      <c r="I229" s="59">
        <f t="shared" si="55"/>
        <v>0</v>
      </c>
      <c r="J229" s="59">
        <f t="shared" si="55"/>
        <v>0</v>
      </c>
      <c r="K229" s="59">
        <f t="shared" si="55"/>
        <v>0</v>
      </c>
      <c r="L229" s="59">
        <f t="shared" si="55"/>
        <v>0</v>
      </c>
      <c r="M229" s="59">
        <f t="shared" si="55"/>
        <v>0</v>
      </c>
      <c r="N229" s="59">
        <f t="shared" si="55"/>
        <v>0</v>
      </c>
      <c r="O229" s="59">
        <f t="shared" si="55"/>
        <v>0</v>
      </c>
      <c r="P229" s="59">
        <f t="shared" si="55"/>
        <v>0</v>
      </c>
      <c r="Q229" s="59">
        <f t="shared" si="55"/>
        <v>0</v>
      </c>
      <c r="R229" s="59">
        <f t="shared" si="55"/>
        <v>0</v>
      </c>
      <c r="S229" s="59">
        <f t="shared" si="55"/>
        <v>0</v>
      </c>
      <c r="T229" s="59">
        <f t="shared" si="55"/>
        <v>0</v>
      </c>
      <c r="U229" s="59">
        <f t="shared" si="55"/>
        <v>0</v>
      </c>
      <c r="V229" s="59">
        <f t="shared" si="55"/>
        <v>0</v>
      </c>
      <c r="W229" s="59">
        <f t="shared" si="55"/>
        <v>0</v>
      </c>
      <c r="X229" s="59">
        <f t="shared" si="55"/>
        <v>0</v>
      </c>
      <c r="Y229" s="59">
        <f t="shared" si="55"/>
        <v>0</v>
      </c>
      <c r="Z229" s="59">
        <f t="shared" si="55"/>
        <v>0</v>
      </c>
      <c r="AA229" s="59">
        <f t="shared" si="55"/>
        <v>0</v>
      </c>
      <c r="AB229" s="59">
        <f t="shared" si="55"/>
        <v>0</v>
      </c>
      <c r="AC229" s="59">
        <f t="shared" si="55"/>
        <v>0</v>
      </c>
      <c r="AD229" s="59">
        <f t="shared" si="55"/>
        <v>0</v>
      </c>
      <c r="AE229" s="59"/>
      <c r="AF229" s="39"/>
      <c r="GG229" s="59">
        <f t="shared" si="53"/>
        <v>0</v>
      </c>
    </row>
    <row r="230" spans="1:189" s="40" customFormat="1" ht="12" customHeight="1" hidden="1">
      <c r="A230" s="41"/>
      <c r="B230" s="57" t="s">
        <v>7</v>
      </c>
      <c r="C230" s="54" t="s">
        <v>8</v>
      </c>
      <c r="D230" s="59">
        <f aca="true" t="shared" si="56" ref="D230:AD230">D12</f>
        <v>0</v>
      </c>
      <c r="E230" s="59">
        <f t="shared" si="56"/>
        <v>0</v>
      </c>
      <c r="F230" s="59">
        <f t="shared" si="56"/>
        <v>0</v>
      </c>
      <c r="G230" s="59">
        <f t="shared" si="56"/>
        <v>0</v>
      </c>
      <c r="H230" s="59">
        <f t="shared" si="56"/>
        <v>0</v>
      </c>
      <c r="I230" s="59">
        <f t="shared" si="56"/>
        <v>0</v>
      </c>
      <c r="J230" s="59">
        <f t="shared" si="56"/>
        <v>0</v>
      </c>
      <c r="K230" s="59">
        <f t="shared" si="56"/>
        <v>0</v>
      </c>
      <c r="L230" s="59">
        <f t="shared" si="56"/>
        <v>0</v>
      </c>
      <c r="M230" s="59">
        <f t="shared" si="56"/>
        <v>0</v>
      </c>
      <c r="N230" s="59">
        <f t="shared" si="56"/>
        <v>0</v>
      </c>
      <c r="O230" s="59">
        <f t="shared" si="56"/>
        <v>0</v>
      </c>
      <c r="P230" s="59">
        <f t="shared" si="56"/>
        <v>0</v>
      </c>
      <c r="Q230" s="59">
        <f t="shared" si="56"/>
        <v>0</v>
      </c>
      <c r="R230" s="59">
        <f t="shared" si="56"/>
        <v>0</v>
      </c>
      <c r="S230" s="59">
        <f t="shared" si="56"/>
        <v>0</v>
      </c>
      <c r="T230" s="59">
        <f t="shared" si="56"/>
        <v>0</v>
      </c>
      <c r="U230" s="59">
        <f t="shared" si="56"/>
        <v>0</v>
      </c>
      <c r="V230" s="59">
        <f t="shared" si="56"/>
        <v>0</v>
      </c>
      <c r="W230" s="59">
        <f t="shared" si="56"/>
        <v>0</v>
      </c>
      <c r="X230" s="59">
        <f t="shared" si="56"/>
        <v>0</v>
      </c>
      <c r="Y230" s="59">
        <f t="shared" si="56"/>
        <v>0</v>
      </c>
      <c r="Z230" s="59">
        <f t="shared" si="56"/>
        <v>0</v>
      </c>
      <c r="AA230" s="59">
        <f t="shared" si="56"/>
        <v>0</v>
      </c>
      <c r="AB230" s="59">
        <f t="shared" si="56"/>
        <v>0</v>
      </c>
      <c r="AC230" s="59">
        <f t="shared" si="56"/>
        <v>0</v>
      </c>
      <c r="AD230" s="59">
        <f t="shared" si="56"/>
        <v>0</v>
      </c>
      <c r="AE230" s="59"/>
      <c r="AF230" s="39"/>
      <c r="GG230" s="59">
        <f t="shared" si="53"/>
        <v>0</v>
      </c>
    </row>
    <row r="231" spans="1:189" s="40" customFormat="1" ht="12" customHeight="1" hidden="1">
      <c r="A231" s="41"/>
      <c r="B231" s="57" t="s">
        <v>9</v>
      </c>
      <c r="C231" s="54" t="s">
        <v>706</v>
      </c>
      <c r="D231" s="59">
        <f aca="true" t="shared" si="57" ref="D231:AD231">D13</f>
        <v>0</v>
      </c>
      <c r="E231" s="59">
        <f t="shared" si="57"/>
        <v>0</v>
      </c>
      <c r="F231" s="59">
        <f t="shared" si="57"/>
        <v>0</v>
      </c>
      <c r="G231" s="59">
        <f t="shared" si="57"/>
        <v>0</v>
      </c>
      <c r="H231" s="59">
        <f t="shared" si="57"/>
        <v>0</v>
      </c>
      <c r="I231" s="59">
        <f t="shared" si="57"/>
        <v>0</v>
      </c>
      <c r="J231" s="59">
        <f t="shared" si="57"/>
        <v>0</v>
      </c>
      <c r="K231" s="59">
        <f t="shared" si="57"/>
        <v>0</v>
      </c>
      <c r="L231" s="59">
        <f t="shared" si="57"/>
        <v>0</v>
      </c>
      <c r="M231" s="59">
        <f t="shared" si="57"/>
        <v>0</v>
      </c>
      <c r="N231" s="59">
        <f t="shared" si="57"/>
        <v>0</v>
      </c>
      <c r="O231" s="59">
        <f t="shared" si="57"/>
        <v>0</v>
      </c>
      <c r="P231" s="59">
        <f t="shared" si="57"/>
        <v>0</v>
      </c>
      <c r="Q231" s="59">
        <f t="shared" si="57"/>
        <v>0</v>
      </c>
      <c r="R231" s="59">
        <f t="shared" si="57"/>
        <v>0</v>
      </c>
      <c r="S231" s="59">
        <f t="shared" si="57"/>
        <v>0</v>
      </c>
      <c r="T231" s="59">
        <f t="shared" si="57"/>
        <v>0</v>
      </c>
      <c r="U231" s="59">
        <f t="shared" si="57"/>
        <v>0</v>
      </c>
      <c r="V231" s="59">
        <f t="shared" si="57"/>
        <v>0</v>
      </c>
      <c r="W231" s="59">
        <f t="shared" si="57"/>
        <v>0</v>
      </c>
      <c r="X231" s="59">
        <f t="shared" si="57"/>
        <v>0</v>
      </c>
      <c r="Y231" s="59">
        <f t="shared" si="57"/>
        <v>0</v>
      </c>
      <c r="Z231" s="59">
        <f t="shared" si="57"/>
        <v>0</v>
      </c>
      <c r="AA231" s="59">
        <f t="shared" si="57"/>
        <v>0</v>
      </c>
      <c r="AB231" s="59">
        <f t="shared" si="57"/>
        <v>0</v>
      </c>
      <c r="AC231" s="59">
        <f t="shared" si="57"/>
        <v>0</v>
      </c>
      <c r="AD231" s="59">
        <f t="shared" si="57"/>
        <v>0</v>
      </c>
      <c r="AE231" s="59"/>
      <c r="AF231" s="39"/>
      <c r="GG231" s="59">
        <f t="shared" si="53"/>
        <v>0</v>
      </c>
    </row>
    <row r="232" spans="1:189" s="40" customFormat="1" ht="24" customHeight="1" hidden="1">
      <c r="A232" s="41"/>
      <c r="B232" s="60" t="s">
        <v>10</v>
      </c>
      <c r="C232" s="61" t="s">
        <v>707</v>
      </c>
      <c r="D232" s="59">
        <f aca="true" t="shared" si="58" ref="D232:AD232">D14</f>
        <v>0</v>
      </c>
      <c r="E232" s="59">
        <f t="shared" si="58"/>
        <v>0</v>
      </c>
      <c r="F232" s="59">
        <f t="shared" si="58"/>
        <v>0</v>
      </c>
      <c r="G232" s="59">
        <f t="shared" si="58"/>
        <v>0</v>
      </c>
      <c r="H232" s="59">
        <f t="shared" si="58"/>
        <v>0</v>
      </c>
      <c r="I232" s="59">
        <f t="shared" si="58"/>
        <v>0</v>
      </c>
      <c r="J232" s="59">
        <f t="shared" si="58"/>
        <v>0</v>
      </c>
      <c r="K232" s="59">
        <f t="shared" si="58"/>
        <v>0</v>
      </c>
      <c r="L232" s="59">
        <f t="shared" si="58"/>
        <v>0</v>
      </c>
      <c r="M232" s="59">
        <f t="shared" si="58"/>
        <v>0</v>
      </c>
      <c r="N232" s="59">
        <f t="shared" si="58"/>
        <v>0</v>
      </c>
      <c r="O232" s="59">
        <f t="shared" si="58"/>
        <v>0</v>
      </c>
      <c r="P232" s="59">
        <f t="shared" si="58"/>
        <v>0</v>
      </c>
      <c r="Q232" s="59">
        <f t="shared" si="58"/>
        <v>0</v>
      </c>
      <c r="R232" s="59">
        <f t="shared" si="58"/>
        <v>0</v>
      </c>
      <c r="S232" s="59">
        <f t="shared" si="58"/>
        <v>0</v>
      </c>
      <c r="T232" s="59">
        <f t="shared" si="58"/>
        <v>0</v>
      </c>
      <c r="U232" s="59">
        <f t="shared" si="58"/>
        <v>0</v>
      </c>
      <c r="V232" s="59">
        <f t="shared" si="58"/>
        <v>0</v>
      </c>
      <c r="W232" s="59">
        <f t="shared" si="58"/>
        <v>0</v>
      </c>
      <c r="X232" s="59">
        <f t="shared" si="58"/>
        <v>0</v>
      </c>
      <c r="Y232" s="59">
        <f t="shared" si="58"/>
        <v>0</v>
      </c>
      <c r="Z232" s="59">
        <f t="shared" si="58"/>
        <v>0</v>
      </c>
      <c r="AA232" s="59">
        <f t="shared" si="58"/>
        <v>0</v>
      </c>
      <c r="AB232" s="59">
        <f t="shared" si="58"/>
        <v>0</v>
      </c>
      <c r="AC232" s="59">
        <f t="shared" si="58"/>
        <v>0</v>
      </c>
      <c r="AD232" s="59">
        <f t="shared" si="58"/>
        <v>0</v>
      </c>
      <c r="AE232" s="59"/>
      <c r="AF232" s="39"/>
      <c r="GG232" s="59">
        <f t="shared" si="53"/>
        <v>0</v>
      </c>
    </row>
    <row r="233" spans="1:189" s="40" customFormat="1" ht="12" customHeight="1" hidden="1">
      <c r="A233" s="41"/>
      <c r="B233" s="63" t="s">
        <v>12</v>
      </c>
      <c r="C233" s="64" t="s">
        <v>13</v>
      </c>
      <c r="D233" s="56">
        <f aca="true" t="shared" si="59" ref="D233:AD233">D15</f>
        <v>0</v>
      </c>
      <c r="E233" s="56">
        <f t="shared" si="59"/>
        <v>0</v>
      </c>
      <c r="F233" s="56">
        <f t="shared" si="59"/>
        <v>0</v>
      </c>
      <c r="G233" s="56">
        <f t="shared" si="59"/>
        <v>0</v>
      </c>
      <c r="H233" s="56">
        <f t="shared" si="59"/>
        <v>0</v>
      </c>
      <c r="I233" s="56">
        <f t="shared" si="59"/>
        <v>0</v>
      </c>
      <c r="J233" s="56">
        <f t="shared" si="59"/>
        <v>0</v>
      </c>
      <c r="K233" s="56">
        <f t="shared" si="59"/>
        <v>0</v>
      </c>
      <c r="L233" s="56">
        <f t="shared" si="59"/>
        <v>0</v>
      </c>
      <c r="M233" s="56">
        <f t="shared" si="59"/>
        <v>0</v>
      </c>
      <c r="N233" s="56">
        <f t="shared" si="59"/>
        <v>0</v>
      </c>
      <c r="O233" s="56">
        <f t="shared" si="59"/>
        <v>0</v>
      </c>
      <c r="P233" s="56">
        <f t="shared" si="59"/>
        <v>0</v>
      </c>
      <c r="Q233" s="56">
        <f t="shared" si="59"/>
        <v>0</v>
      </c>
      <c r="R233" s="56">
        <f t="shared" si="59"/>
        <v>0</v>
      </c>
      <c r="S233" s="56">
        <f t="shared" si="59"/>
        <v>0</v>
      </c>
      <c r="T233" s="56">
        <f t="shared" si="59"/>
        <v>0</v>
      </c>
      <c r="U233" s="56">
        <f t="shared" si="59"/>
        <v>0</v>
      </c>
      <c r="V233" s="56">
        <f t="shared" si="59"/>
        <v>0</v>
      </c>
      <c r="W233" s="56">
        <f t="shared" si="59"/>
        <v>0</v>
      </c>
      <c r="X233" s="56">
        <f t="shared" si="59"/>
        <v>0</v>
      </c>
      <c r="Y233" s="56">
        <f t="shared" si="59"/>
        <v>0</v>
      </c>
      <c r="Z233" s="56">
        <f t="shared" si="59"/>
        <v>0</v>
      </c>
      <c r="AA233" s="56">
        <f t="shared" si="59"/>
        <v>0</v>
      </c>
      <c r="AB233" s="56">
        <f t="shared" si="59"/>
        <v>0</v>
      </c>
      <c r="AC233" s="56">
        <f t="shared" si="59"/>
        <v>0</v>
      </c>
      <c r="AD233" s="56">
        <f t="shared" si="59"/>
        <v>0</v>
      </c>
      <c r="AE233" s="56"/>
      <c r="AF233" s="39"/>
      <c r="GG233" s="56">
        <f t="shared" si="53"/>
        <v>0</v>
      </c>
    </row>
    <row r="234" spans="1:189" s="40" customFormat="1" ht="24" customHeight="1" hidden="1">
      <c r="A234" s="41"/>
      <c r="B234" s="57" t="s">
        <v>4</v>
      </c>
      <c r="C234" s="54" t="s">
        <v>14</v>
      </c>
      <c r="D234" s="59" t="e">
        <f>#REF!</f>
        <v>#REF!</v>
      </c>
      <c r="E234" s="59" t="e">
        <f>#REF!</f>
        <v>#REF!</v>
      </c>
      <c r="F234" s="59" t="e">
        <f>#REF!</f>
        <v>#REF!</v>
      </c>
      <c r="G234" s="59" t="e">
        <f>#REF!</f>
        <v>#REF!</v>
      </c>
      <c r="H234" s="59" t="e">
        <f>#REF!</f>
        <v>#REF!</v>
      </c>
      <c r="I234" s="59" t="e">
        <f>#REF!</f>
        <v>#REF!</v>
      </c>
      <c r="J234" s="59" t="e">
        <f>#REF!</f>
        <v>#REF!</v>
      </c>
      <c r="K234" s="59" t="e">
        <f>#REF!</f>
        <v>#REF!</v>
      </c>
      <c r="L234" s="59" t="e">
        <f>#REF!</f>
        <v>#REF!</v>
      </c>
      <c r="M234" s="59" t="e">
        <f>#REF!</f>
        <v>#REF!</v>
      </c>
      <c r="N234" s="59" t="e">
        <f>#REF!</f>
        <v>#REF!</v>
      </c>
      <c r="O234" s="59" t="e">
        <f>#REF!</f>
        <v>#REF!</v>
      </c>
      <c r="P234" s="59" t="e">
        <f>#REF!</f>
        <v>#REF!</v>
      </c>
      <c r="Q234" s="59" t="e">
        <f>#REF!</f>
        <v>#REF!</v>
      </c>
      <c r="R234" s="59" t="e">
        <f>#REF!</f>
        <v>#REF!</v>
      </c>
      <c r="S234" s="59" t="e">
        <f>#REF!</f>
        <v>#REF!</v>
      </c>
      <c r="T234" s="59" t="e">
        <f>#REF!</f>
        <v>#REF!</v>
      </c>
      <c r="U234" s="59" t="e">
        <f>#REF!</f>
        <v>#REF!</v>
      </c>
      <c r="V234" s="59" t="e">
        <f>#REF!</f>
        <v>#REF!</v>
      </c>
      <c r="W234" s="59" t="e">
        <f>#REF!</f>
        <v>#REF!</v>
      </c>
      <c r="X234" s="59" t="e">
        <f>#REF!</f>
        <v>#REF!</v>
      </c>
      <c r="Y234" s="59" t="e">
        <f>#REF!</f>
        <v>#REF!</v>
      </c>
      <c r="Z234" s="59" t="e">
        <f>#REF!</f>
        <v>#REF!</v>
      </c>
      <c r="AA234" s="59" t="e">
        <f>#REF!</f>
        <v>#REF!</v>
      </c>
      <c r="AB234" s="59" t="e">
        <f>#REF!</f>
        <v>#REF!</v>
      </c>
      <c r="AC234" s="59" t="e">
        <f>#REF!</f>
        <v>#REF!</v>
      </c>
      <c r="AD234" s="59" t="e">
        <f>#REF!</f>
        <v>#REF!</v>
      </c>
      <c r="AE234" s="59"/>
      <c r="AF234" s="39"/>
      <c r="GG234" s="59" t="e">
        <f>#REF!</f>
        <v>#REF!</v>
      </c>
    </row>
    <row r="235" spans="1:189" s="40" customFormat="1" ht="12" customHeight="1" hidden="1">
      <c r="A235" s="41"/>
      <c r="B235" s="57" t="s">
        <v>7</v>
      </c>
      <c r="C235" s="54" t="s">
        <v>16</v>
      </c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39"/>
      <c r="GG235" s="59"/>
    </row>
    <row r="236" spans="1:189" s="40" customFormat="1" ht="12" customHeight="1" hidden="1">
      <c r="A236" s="41"/>
      <c r="B236" s="57" t="s">
        <v>9</v>
      </c>
      <c r="C236" s="54" t="s">
        <v>708</v>
      </c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39"/>
      <c r="GG236" s="59"/>
    </row>
    <row r="237" spans="1:189" s="40" customFormat="1" ht="12" customHeight="1" hidden="1">
      <c r="A237" s="41"/>
      <c r="B237" s="57" t="s">
        <v>10</v>
      </c>
      <c r="C237" s="54" t="s">
        <v>709</v>
      </c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39"/>
      <c r="GG237" s="59"/>
    </row>
    <row r="238" spans="1:189" s="40" customFormat="1" ht="12" customHeight="1" hidden="1">
      <c r="A238" s="41"/>
      <c r="B238" s="60" t="s">
        <v>17</v>
      </c>
      <c r="C238" s="61" t="s">
        <v>710</v>
      </c>
      <c r="D238" s="65">
        <f aca="true" t="shared" si="60" ref="D238:AD238">SUM(D16:D20)</f>
        <v>0</v>
      </c>
      <c r="E238" s="65">
        <f t="shared" si="60"/>
        <v>0</v>
      </c>
      <c r="F238" s="65">
        <f t="shared" si="60"/>
        <v>0</v>
      </c>
      <c r="G238" s="65">
        <f t="shared" si="60"/>
        <v>0</v>
      </c>
      <c r="H238" s="65">
        <f t="shared" si="60"/>
        <v>0</v>
      </c>
      <c r="I238" s="65">
        <f t="shared" si="60"/>
        <v>0</v>
      </c>
      <c r="J238" s="65">
        <f t="shared" si="60"/>
        <v>0</v>
      </c>
      <c r="K238" s="65">
        <f t="shared" si="60"/>
        <v>0</v>
      </c>
      <c r="L238" s="65">
        <f t="shared" si="60"/>
        <v>0</v>
      </c>
      <c r="M238" s="65">
        <f t="shared" si="60"/>
        <v>0</v>
      </c>
      <c r="N238" s="65">
        <f t="shared" si="60"/>
        <v>0</v>
      </c>
      <c r="O238" s="65">
        <f t="shared" si="60"/>
        <v>0</v>
      </c>
      <c r="P238" s="65">
        <f t="shared" si="60"/>
        <v>0</v>
      </c>
      <c r="Q238" s="65">
        <f t="shared" si="60"/>
        <v>0</v>
      </c>
      <c r="R238" s="65">
        <f t="shared" si="60"/>
        <v>0</v>
      </c>
      <c r="S238" s="65">
        <f t="shared" si="60"/>
        <v>0</v>
      </c>
      <c r="T238" s="65">
        <f t="shared" si="60"/>
        <v>0</v>
      </c>
      <c r="U238" s="65">
        <f t="shared" si="60"/>
        <v>0</v>
      </c>
      <c r="V238" s="65">
        <f t="shared" si="60"/>
        <v>0</v>
      </c>
      <c r="W238" s="65">
        <f t="shared" si="60"/>
        <v>0</v>
      </c>
      <c r="X238" s="65">
        <f t="shared" si="60"/>
        <v>0</v>
      </c>
      <c r="Y238" s="65">
        <f t="shared" si="60"/>
        <v>0</v>
      </c>
      <c r="Z238" s="65">
        <f t="shared" si="60"/>
        <v>0</v>
      </c>
      <c r="AA238" s="65">
        <f t="shared" si="60"/>
        <v>0</v>
      </c>
      <c r="AB238" s="65">
        <f t="shared" si="60"/>
        <v>0</v>
      </c>
      <c r="AC238" s="65">
        <f t="shared" si="60"/>
        <v>0</v>
      </c>
      <c r="AD238" s="65">
        <f t="shared" si="60"/>
        <v>0</v>
      </c>
      <c r="AE238" s="65"/>
      <c r="AF238" s="39"/>
      <c r="GG238" s="65">
        <f>SUM(GG16:GG20)</f>
        <v>0</v>
      </c>
    </row>
    <row r="239" spans="1:189" s="40" customFormat="1" ht="12" customHeight="1" hidden="1">
      <c r="A239" s="41"/>
      <c r="B239" s="66" t="s">
        <v>18</v>
      </c>
      <c r="C239" s="67" t="s">
        <v>19</v>
      </c>
      <c r="D239" s="69">
        <f>D228-D233</f>
        <v>0</v>
      </c>
      <c r="E239" s="69">
        <f aca="true" t="shared" si="61" ref="E239:AD239">E228-E233</f>
        <v>0</v>
      </c>
      <c r="F239" s="69">
        <f t="shared" si="61"/>
        <v>0</v>
      </c>
      <c r="G239" s="69">
        <f t="shared" si="61"/>
        <v>0</v>
      </c>
      <c r="H239" s="69">
        <f t="shared" si="61"/>
        <v>0</v>
      </c>
      <c r="I239" s="69">
        <f t="shared" si="61"/>
        <v>0</v>
      </c>
      <c r="J239" s="69">
        <f t="shared" si="61"/>
        <v>0</v>
      </c>
      <c r="K239" s="69">
        <f t="shared" si="61"/>
        <v>0</v>
      </c>
      <c r="L239" s="69">
        <f t="shared" si="61"/>
        <v>0</v>
      </c>
      <c r="M239" s="69">
        <f t="shared" si="61"/>
        <v>0</v>
      </c>
      <c r="N239" s="69">
        <f t="shared" si="61"/>
        <v>0</v>
      </c>
      <c r="O239" s="69">
        <f t="shared" si="61"/>
        <v>0</v>
      </c>
      <c r="P239" s="69">
        <f t="shared" si="61"/>
        <v>0</v>
      </c>
      <c r="Q239" s="69">
        <f t="shared" si="61"/>
        <v>0</v>
      </c>
      <c r="R239" s="69">
        <f t="shared" si="61"/>
        <v>0</v>
      </c>
      <c r="S239" s="69">
        <f t="shared" si="61"/>
        <v>0</v>
      </c>
      <c r="T239" s="69">
        <f t="shared" si="61"/>
        <v>0</v>
      </c>
      <c r="U239" s="69">
        <f t="shared" si="61"/>
        <v>0</v>
      </c>
      <c r="V239" s="69">
        <f t="shared" si="61"/>
        <v>0</v>
      </c>
      <c r="W239" s="69">
        <f t="shared" si="61"/>
        <v>0</v>
      </c>
      <c r="X239" s="69">
        <f t="shared" si="61"/>
        <v>0</v>
      </c>
      <c r="Y239" s="69">
        <f t="shared" si="61"/>
        <v>0</v>
      </c>
      <c r="Z239" s="69">
        <f t="shared" si="61"/>
        <v>0</v>
      </c>
      <c r="AA239" s="69">
        <f t="shared" si="61"/>
        <v>0</v>
      </c>
      <c r="AB239" s="69">
        <f t="shared" si="61"/>
        <v>0</v>
      </c>
      <c r="AC239" s="69">
        <f t="shared" si="61"/>
        <v>0</v>
      </c>
      <c r="AD239" s="69">
        <f t="shared" si="61"/>
        <v>0</v>
      </c>
      <c r="AE239" s="69"/>
      <c r="AF239" s="39"/>
      <c r="GG239" s="69">
        <f>GG228-GG233</f>
        <v>0</v>
      </c>
    </row>
    <row r="240" spans="1:189" s="40" customFormat="1" ht="12" customHeight="1" hidden="1">
      <c r="A240" s="41"/>
      <c r="B240" s="63" t="s">
        <v>20</v>
      </c>
      <c r="C240" s="64" t="s">
        <v>21</v>
      </c>
      <c r="D240" s="56">
        <f>SUM(D241:D243)</f>
        <v>0</v>
      </c>
      <c r="E240" s="56">
        <f aca="true" t="shared" si="62" ref="E240:AD240">SUM(E241:E243)</f>
        <v>0</v>
      </c>
      <c r="F240" s="56">
        <f t="shared" si="62"/>
        <v>0</v>
      </c>
      <c r="G240" s="56">
        <f t="shared" si="62"/>
        <v>0</v>
      </c>
      <c r="H240" s="56">
        <f t="shared" si="62"/>
        <v>0</v>
      </c>
      <c r="I240" s="56">
        <f t="shared" si="62"/>
        <v>0</v>
      </c>
      <c r="J240" s="56">
        <f t="shared" si="62"/>
        <v>0</v>
      </c>
      <c r="K240" s="56">
        <f t="shared" si="62"/>
        <v>0</v>
      </c>
      <c r="L240" s="56">
        <f t="shared" si="62"/>
        <v>0</v>
      </c>
      <c r="M240" s="56">
        <f t="shared" si="62"/>
        <v>0</v>
      </c>
      <c r="N240" s="56">
        <f t="shared" si="62"/>
        <v>0</v>
      </c>
      <c r="O240" s="56">
        <f t="shared" si="62"/>
        <v>0</v>
      </c>
      <c r="P240" s="56">
        <f t="shared" si="62"/>
        <v>0</v>
      </c>
      <c r="Q240" s="56">
        <f t="shared" si="62"/>
        <v>0</v>
      </c>
      <c r="R240" s="56">
        <f t="shared" si="62"/>
        <v>0</v>
      </c>
      <c r="S240" s="56">
        <f t="shared" si="62"/>
        <v>0</v>
      </c>
      <c r="T240" s="56">
        <f t="shared" si="62"/>
        <v>0</v>
      </c>
      <c r="U240" s="56">
        <f t="shared" si="62"/>
        <v>0</v>
      </c>
      <c r="V240" s="56">
        <f t="shared" si="62"/>
        <v>0</v>
      </c>
      <c r="W240" s="56">
        <f t="shared" si="62"/>
        <v>0</v>
      </c>
      <c r="X240" s="56">
        <f t="shared" si="62"/>
        <v>0</v>
      </c>
      <c r="Y240" s="56">
        <f t="shared" si="62"/>
        <v>0</v>
      </c>
      <c r="Z240" s="56">
        <f t="shared" si="62"/>
        <v>0</v>
      </c>
      <c r="AA240" s="56">
        <f t="shared" si="62"/>
        <v>0</v>
      </c>
      <c r="AB240" s="56">
        <f t="shared" si="62"/>
        <v>0</v>
      </c>
      <c r="AC240" s="56">
        <f t="shared" si="62"/>
        <v>0</v>
      </c>
      <c r="AD240" s="56">
        <f t="shared" si="62"/>
        <v>0</v>
      </c>
      <c r="AE240" s="56"/>
      <c r="AF240" s="39"/>
      <c r="GG240" s="56">
        <f>SUM(GG241:GG243)</f>
        <v>0</v>
      </c>
    </row>
    <row r="241" spans="1:189" s="40" customFormat="1" ht="24" customHeight="1" hidden="1">
      <c r="A241" s="41"/>
      <c r="B241" s="57" t="s">
        <v>4</v>
      </c>
      <c r="C241" s="54" t="s">
        <v>22</v>
      </c>
      <c r="D241" s="59">
        <f aca="true" t="shared" si="63" ref="D241:AD241">D23</f>
        <v>0</v>
      </c>
      <c r="E241" s="59">
        <f t="shared" si="63"/>
        <v>0</v>
      </c>
      <c r="F241" s="59">
        <f t="shared" si="63"/>
        <v>0</v>
      </c>
      <c r="G241" s="59">
        <f t="shared" si="63"/>
        <v>0</v>
      </c>
      <c r="H241" s="59">
        <f t="shared" si="63"/>
        <v>0</v>
      </c>
      <c r="I241" s="59">
        <f t="shared" si="63"/>
        <v>0</v>
      </c>
      <c r="J241" s="59">
        <f t="shared" si="63"/>
        <v>0</v>
      </c>
      <c r="K241" s="59">
        <f t="shared" si="63"/>
        <v>0</v>
      </c>
      <c r="L241" s="59">
        <f t="shared" si="63"/>
        <v>0</v>
      </c>
      <c r="M241" s="59">
        <f t="shared" si="63"/>
        <v>0</v>
      </c>
      <c r="N241" s="59">
        <f t="shared" si="63"/>
        <v>0</v>
      </c>
      <c r="O241" s="59">
        <f t="shared" si="63"/>
        <v>0</v>
      </c>
      <c r="P241" s="59">
        <f t="shared" si="63"/>
        <v>0</v>
      </c>
      <c r="Q241" s="59">
        <f t="shared" si="63"/>
        <v>0</v>
      </c>
      <c r="R241" s="59">
        <f t="shared" si="63"/>
        <v>0</v>
      </c>
      <c r="S241" s="59">
        <f t="shared" si="63"/>
        <v>0</v>
      </c>
      <c r="T241" s="59">
        <f t="shared" si="63"/>
        <v>0</v>
      </c>
      <c r="U241" s="59">
        <f t="shared" si="63"/>
        <v>0</v>
      </c>
      <c r="V241" s="59">
        <f t="shared" si="63"/>
        <v>0</v>
      </c>
      <c r="W241" s="59">
        <f t="shared" si="63"/>
        <v>0</v>
      </c>
      <c r="X241" s="59">
        <f t="shared" si="63"/>
        <v>0</v>
      </c>
      <c r="Y241" s="59">
        <f t="shared" si="63"/>
        <v>0</v>
      </c>
      <c r="Z241" s="59">
        <f t="shared" si="63"/>
        <v>0</v>
      </c>
      <c r="AA241" s="59">
        <f t="shared" si="63"/>
        <v>0</v>
      </c>
      <c r="AB241" s="59">
        <f t="shared" si="63"/>
        <v>0</v>
      </c>
      <c r="AC241" s="59">
        <f t="shared" si="63"/>
        <v>0</v>
      </c>
      <c r="AD241" s="59">
        <f t="shared" si="63"/>
        <v>0</v>
      </c>
      <c r="AE241" s="59"/>
      <c r="AF241" s="39"/>
      <c r="GG241" s="59">
        <f>GG23</f>
        <v>0</v>
      </c>
    </row>
    <row r="242" spans="1:189" s="40" customFormat="1" ht="12" customHeight="1" hidden="1">
      <c r="A242" s="41"/>
      <c r="B242" s="57" t="s">
        <v>7</v>
      </c>
      <c r="C242" s="54" t="s">
        <v>23</v>
      </c>
      <c r="D242" s="59">
        <f aca="true" t="shared" si="64" ref="D242:AD242">D24</f>
        <v>0</v>
      </c>
      <c r="E242" s="59">
        <f t="shared" si="64"/>
        <v>0</v>
      </c>
      <c r="F242" s="59">
        <f t="shared" si="64"/>
        <v>0</v>
      </c>
      <c r="G242" s="59">
        <f t="shared" si="64"/>
        <v>0</v>
      </c>
      <c r="H242" s="59">
        <f t="shared" si="64"/>
        <v>0</v>
      </c>
      <c r="I242" s="59">
        <f t="shared" si="64"/>
        <v>0</v>
      </c>
      <c r="J242" s="59">
        <f t="shared" si="64"/>
        <v>0</v>
      </c>
      <c r="K242" s="59">
        <f t="shared" si="64"/>
        <v>0</v>
      </c>
      <c r="L242" s="59">
        <f t="shared" si="64"/>
        <v>0</v>
      </c>
      <c r="M242" s="59">
        <f t="shared" si="64"/>
        <v>0</v>
      </c>
      <c r="N242" s="59">
        <f t="shared" si="64"/>
        <v>0</v>
      </c>
      <c r="O242" s="59">
        <f t="shared" si="64"/>
        <v>0</v>
      </c>
      <c r="P242" s="59">
        <f t="shared" si="64"/>
        <v>0</v>
      </c>
      <c r="Q242" s="59">
        <f t="shared" si="64"/>
        <v>0</v>
      </c>
      <c r="R242" s="59">
        <f t="shared" si="64"/>
        <v>0</v>
      </c>
      <c r="S242" s="59">
        <f t="shared" si="64"/>
        <v>0</v>
      </c>
      <c r="T242" s="59">
        <f t="shared" si="64"/>
        <v>0</v>
      </c>
      <c r="U242" s="59">
        <f t="shared" si="64"/>
        <v>0</v>
      </c>
      <c r="V242" s="59">
        <f t="shared" si="64"/>
        <v>0</v>
      </c>
      <c r="W242" s="59">
        <f t="shared" si="64"/>
        <v>0</v>
      </c>
      <c r="X242" s="59">
        <f t="shared" si="64"/>
        <v>0</v>
      </c>
      <c r="Y242" s="59">
        <f t="shared" si="64"/>
        <v>0</v>
      </c>
      <c r="Z242" s="59">
        <f t="shared" si="64"/>
        <v>0</v>
      </c>
      <c r="AA242" s="59">
        <f t="shared" si="64"/>
        <v>0</v>
      </c>
      <c r="AB242" s="59">
        <f t="shared" si="64"/>
        <v>0</v>
      </c>
      <c r="AC242" s="59">
        <f t="shared" si="64"/>
        <v>0</v>
      </c>
      <c r="AD242" s="59">
        <f t="shared" si="64"/>
        <v>0</v>
      </c>
      <c r="AE242" s="59"/>
      <c r="AF242" s="39"/>
      <c r="GG242" s="59">
        <f>GG24</f>
        <v>0</v>
      </c>
    </row>
    <row r="243" spans="1:189" s="40" customFormat="1" ht="12" customHeight="1" hidden="1">
      <c r="A243" s="41"/>
      <c r="B243" s="57" t="s">
        <v>9</v>
      </c>
      <c r="C243" s="61" t="s">
        <v>24</v>
      </c>
      <c r="D243" s="59">
        <f aca="true" t="shared" si="65" ref="D243:AD243">D25</f>
        <v>0</v>
      </c>
      <c r="E243" s="59">
        <f t="shared" si="65"/>
        <v>0</v>
      </c>
      <c r="F243" s="59">
        <f t="shared" si="65"/>
        <v>0</v>
      </c>
      <c r="G243" s="59">
        <f t="shared" si="65"/>
        <v>0</v>
      </c>
      <c r="H243" s="59">
        <f t="shared" si="65"/>
        <v>0</v>
      </c>
      <c r="I243" s="59">
        <f t="shared" si="65"/>
        <v>0</v>
      </c>
      <c r="J243" s="59">
        <f t="shared" si="65"/>
        <v>0</v>
      </c>
      <c r="K243" s="59">
        <f t="shared" si="65"/>
        <v>0</v>
      </c>
      <c r="L243" s="59">
        <f t="shared" si="65"/>
        <v>0</v>
      </c>
      <c r="M243" s="59">
        <f t="shared" si="65"/>
        <v>0</v>
      </c>
      <c r="N243" s="59">
        <f t="shared" si="65"/>
        <v>0</v>
      </c>
      <c r="O243" s="59">
        <f t="shared" si="65"/>
        <v>0</v>
      </c>
      <c r="P243" s="59">
        <f t="shared" si="65"/>
        <v>0</v>
      </c>
      <c r="Q243" s="59">
        <f t="shared" si="65"/>
        <v>0</v>
      </c>
      <c r="R243" s="59">
        <f t="shared" si="65"/>
        <v>0</v>
      </c>
      <c r="S243" s="59">
        <f t="shared" si="65"/>
        <v>0</v>
      </c>
      <c r="T243" s="59">
        <f t="shared" si="65"/>
        <v>0</v>
      </c>
      <c r="U243" s="59">
        <f t="shared" si="65"/>
        <v>0</v>
      </c>
      <c r="V243" s="59">
        <f t="shared" si="65"/>
        <v>0</v>
      </c>
      <c r="W243" s="59">
        <f t="shared" si="65"/>
        <v>0</v>
      </c>
      <c r="X243" s="59">
        <f t="shared" si="65"/>
        <v>0</v>
      </c>
      <c r="Y243" s="59">
        <f t="shared" si="65"/>
        <v>0</v>
      </c>
      <c r="Z243" s="59">
        <f t="shared" si="65"/>
        <v>0</v>
      </c>
      <c r="AA243" s="59">
        <f t="shared" si="65"/>
        <v>0</v>
      </c>
      <c r="AB243" s="59">
        <f t="shared" si="65"/>
        <v>0</v>
      </c>
      <c r="AC243" s="59">
        <f t="shared" si="65"/>
        <v>0</v>
      </c>
      <c r="AD243" s="59">
        <f t="shared" si="65"/>
        <v>0</v>
      </c>
      <c r="AE243" s="59"/>
      <c r="AF243" s="39"/>
      <c r="GG243" s="59">
        <f>GG25</f>
        <v>0</v>
      </c>
    </row>
    <row r="244" spans="1:189" s="40" customFormat="1" ht="12" customHeight="1" hidden="1">
      <c r="A244" s="41"/>
      <c r="B244" s="63" t="s">
        <v>25</v>
      </c>
      <c r="C244" s="64" t="s">
        <v>26</v>
      </c>
      <c r="D244" s="55">
        <f>D245+D246</f>
        <v>0</v>
      </c>
      <c r="E244" s="55">
        <f aca="true" t="shared" si="66" ref="E244:AD244">E245+E246</f>
        <v>0</v>
      </c>
      <c r="F244" s="55">
        <f t="shared" si="66"/>
        <v>0</v>
      </c>
      <c r="G244" s="55">
        <f t="shared" si="66"/>
        <v>0</v>
      </c>
      <c r="H244" s="55">
        <f t="shared" si="66"/>
        <v>0</v>
      </c>
      <c r="I244" s="55">
        <f t="shared" si="66"/>
        <v>0</v>
      </c>
      <c r="J244" s="55">
        <f t="shared" si="66"/>
        <v>0</v>
      </c>
      <c r="K244" s="55">
        <f t="shared" si="66"/>
        <v>0</v>
      </c>
      <c r="L244" s="55">
        <f t="shared" si="66"/>
        <v>0</v>
      </c>
      <c r="M244" s="55">
        <f t="shared" si="66"/>
        <v>0</v>
      </c>
      <c r="N244" s="55">
        <f t="shared" si="66"/>
        <v>0</v>
      </c>
      <c r="O244" s="55">
        <f t="shared" si="66"/>
        <v>0</v>
      </c>
      <c r="P244" s="55">
        <f t="shared" si="66"/>
        <v>0</v>
      </c>
      <c r="Q244" s="55">
        <f t="shared" si="66"/>
        <v>0</v>
      </c>
      <c r="R244" s="55">
        <f t="shared" si="66"/>
        <v>0</v>
      </c>
      <c r="S244" s="55">
        <f t="shared" si="66"/>
        <v>0</v>
      </c>
      <c r="T244" s="55">
        <f t="shared" si="66"/>
        <v>0</v>
      </c>
      <c r="U244" s="55">
        <f t="shared" si="66"/>
        <v>0</v>
      </c>
      <c r="V244" s="55">
        <f t="shared" si="66"/>
        <v>0</v>
      </c>
      <c r="W244" s="55">
        <f t="shared" si="66"/>
        <v>0</v>
      </c>
      <c r="X244" s="55">
        <f t="shared" si="66"/>
        <v>0</v>
      </c>
      <c r="Y244" s="55">
        <f t="shared" si="66"/>
        <v>0</v>
      </c>
      <c r="Z244" s="55">
        <f t="shared" si="66"/>
        <v>0</v>
      </c>
      <c r="AA244" s="55">
        <f t="shared" si="66"/>
        <v>0</v>
      </c>
      <c r="AB244" s="55">
        <f t="shared" si="66"/>
        <v>0</v>
      </c>
      <c r="AC244" s="55">
        <f t="shared" si="66"/>
        <v>0</v>
      </c>
      <c r="AD244" s="55">
        <f t="shared" si="66"/>
        <v>0</v>
      </c>
      <c r="AE244" s="55"/>
      <c r="AF244" s="39"/>
      <c r="GG244" s="55">
        <f>GG245+GG246</f>
        <v>0</v>
      </c>
    </row>
    <row r="245" spans="1:189" s="40" customFormat="1" ht="24" customHeight="1" hidden="1">
      <c r="A245" s="41"/>
      <c r="B245" s="57" t="s">
        <v>4</v>
      </c>
      <c r="C245" s="54" t="s">
        <v>28</v>
      </c>
      <c r="D245" s="58">
        <f>D27</f>
        <v>0</v>
      </c>
      <c r="E245" s="58">
        <f aca="true" t="shared" si="67" ref="E245:AD245">E27</f>
        <v>0</v>
      </c>
      <c r="F245" s="58">
        <f t="shared" si="67"/>
        <v>0</v>
      </c>
      <c r="G245" s="58">
        <f t="shared" si="67"/>
        <v>0</v>
      </c>
      <c r="H245" s="58">
        <f t="shared" si="67"/>
        <v>0</v>
      </c>
      <c r="I245" s="58">
        <f t="shared" si="67"/>
        <v>0</v>
      </c>
      <c r="J245" s="58">
        <f t="shared" si="67"/>
        <v>0</v>
      </c>
      <c r="K245" s="58">
        <f t="shared" si="67"/>
        <v>0</v>
      </c>
      <c r="L245" s="58">
        <f t="shared" si="67"/>
        <v>0</v>
      </c>
      <c r="M245" s="58">
        <f t="shared" si="67"/>
        <v>0</v>
      </c>
      <c r="N245" s="58">
        <f t="shared" si="67"/>
        <v>0</v>
      </c>
      <c r="O245" s="58">
        <f t="shared" si="67"/>
        <v>0</v>
      </c>
      <c r="P245" s="58">
        <f t="shared" si="67"/>
        <v>0</v>
      </c>
      <c r="Q245" s="58">
        <f t="shared" si="67"/>
        <v>0</v>
      </c>
      <c r="R245" s="58">
        <f t="shared" si="67"/>
        <v>0</v>
      </c>
      <c r="S245" s="58">
        <f t="shared" si="67"/>
        <v>0</v>
      </c>
      <c r="T245" s="58">
        <f t="shared" si="67"/>
        <v>0</v>
      </c>
      <c r="U245" s="58">
        <f t="shared" si="67"/>
        <v>0</v>
      </c>
      <c r="V245" s="58">
        <f t="shared" si="67"/>
        <v>0</v>
      </c>
      <c r="W245" s="58">
        <f t="shared" si="67"/>
        <v>0</v>
      </c>
      <c r="X245" s="58">
        <f t="shared" si="67"/>
        <v>0</v>
      </c>
      <c r="Y245" s="58">
        <f t="shared" si="67"/>
        <v>0</v>
      </c>
      <c r="Z245" s="58">
        <f t="shared" si="67"/>
        <v>0</v>
      </c>
      <c r="AA245" s="58">
        <f t="shared" si="67"/>
        <v>0</v>
      </c>
      <c r="AB245" s="58">
        <f t="shared" si="67"/>
        <v>0</v>
      </c>
      <c r="AC245" s="58">
        <f t="shared" si="67"/>
        <v>0</v>
      </c>
      <c r="AD245" s="58">
        <f t="shared" si="67"/>
        <v>0</v>
      </c>
      <c r="AE245" s="58"/>
      <c r="AF245" s="39"/>
      <c r="GG245" s="58">
        <f>GG27</f>
        <v>0</v>
      </c>
    </row>
    <row r="246" spans="1:189" s="40" customFormat="1" ht="12" customHeight="1" hidden="1">
      <c r="A246" s="41"/>
      <c r="B246" s="57" t="s">
        <v>7</v>
      </c>
      <c r="C246" s="61" t="s">
        <v>29</v>
      </c>
      <c r="D246" s="62">
        <f>D28+D29</f>
        <v>0</v>
      </c>
      <c r="E246" s="62">
        <f aca="true" t="shared" si="68" ref="E246:AD246">E28+E29</f>
        <v>0</v>
      </c>
      <c r="F246" s="62">
        <f t="shared" si="68"/>
        <v>0</v>
      </c>
      <c r="G246" s="62">
        <f t="shared" si="68"/>
        <v>0</v>
      </c>
      <c r="H246" s="62">
        <f t="shared" si="68"/>
        <v>0</v>
      </c>
      <c r="I246" s="62">
        <f t="shared" si="68"/>
        <v>0</v>
      </c>
      <c r="J246" s="62">
        <f t="shared" si="68"/>
        <v>0</v>
      </c>
      <c r="K246" s="62">
        <f t="shared" si="68"/>
        <v>0</v>
      </c>
      <c r="L246" s="62">
        <f t="shared" si="68"/>
        <v>0</v>
      </c>
      <c r="M246" s="62">
        <f t="shared" si="68"/>
        <v>0</v>
      </c>
      <c r="N246" s="62">
        <f t="shared" si="68"/>
        <v>0</v>
      </c>
      <c r="O246" s="62">
        <f t="shared" si="68"/>
        <v>0</v>
      </c>
      <c r="P246" s="62">
        <f t="shared" si="68"/>
        <v>0</v>
      </c>
      <c r="Q246" s="62">
        <f t="shared" si="68"/>
        <v>0</v>
      </c>
      <c r="R246" s="62">
        <f t="shared" si="68"/>
        <v>0</v>
      </c>
      <c r="S246" s="62">
        <f t="shared" si="68"/>
        <v>0</v>
      </c>
      <c r="T246" s="62">
        <f t="shared" si="68"/>
        <v>0</v>
      </c>
      <c r="U246" s="62">
        <f t="shared" si="68"/>
        <v>0</v>
      </c>
      <c r="V246" s="62">
        <f t="shared" si="68"/>
        <v>0</v>
      </c>
      <c r="W246" s="62">
        <f t="shared" si="68"/>
        <v>0</v>
      </c>
      <c r="X246" s="62">
        <f t="shared" si="68"/>
        <v>0</v>
      </c>
      <c r="Y246" s="62">
        <f t="shared" si="68"/>
        <v>0</v>
      </c>
      <c r="Z246" s="62">
        <f t="shared" si="68"/>
        <v>0</v>
      </c>
      <c r="AA246" s="62">
        <f t="shared" si="68"/>
        <v>0</v>
      </c>
      <c r="AB246" s="62">
        <f t="shared" si="68"/>
        <v>0</v>
      </c>
      <c r="AC246" s="62">
        <f t="shared" si="68"/>
        <v>0</v>
      </c>
      <c r="AD246" s="62">
        <f t="shared" si="68"/>
        <v>0</v>
      </c>
      <c r="AE246" s="62"/>
      <c r="AF246" s="39"/>
      <c r="GG246" s="62">
        <f>GG28+GG29</f>
        <v>0</v>
      </c>
    </row>
    <row r="247" spans="1:189" s="40" customFormat="1" ht="12.75" customHeight="1" hidden="1">
      <c r="A247" s="41"/>
      <c r="B247" s="66" t="s">
        <v>31</v>
      </c>
      <c r="C247" s="70" t="s">
        <v>32</v>
      </c>
      <c r="D247" s="68">
        <f>D239+D240-D244</f>
        <v>0</v>
      </c>
      <c r="E247" s="68">
        <f aca="true" t="shared" si="69" ref="E247:AD247">E239+E240-E244</f>
        <v>0</v>
      </c>
      <c r="F247" s="68">
        <f t="shared" si="69"/>
        <v>0</v>
      </c>
      <c r="G247" s="68">
        <f t="shared" si="69"/>
        <v>0</v>
      </c>
      <c r="H247" s="68">
        <f t="shared" si="69"/>
        <v>0</v>
      </c>
      <c r="I247" s="68">
        <f t="shared" si="69"/>
        <v>0</v>
      </c>
      <c r="J247" s="68">
        <f t="shared" si="69"/>
        <v>0</v>
      </c>
      <c r="K247" s="68">
        <f t="shared" si="69"/>
        <v>0</v>
      </c>
      <c r="L247" s="68">
        <f t="shared" si="69"/>
        <v>0</v>
      </c>
      <c r="M247" s="68">
        <f t="shared" si="69"/>
        <v>0</v>
      </c>
      <c r="N247" s="68">
        <f t="shared" si="69"/>
        <v>0</v>
      </c>
      <c r="O247" s="68">
        <f t="shared" si="69"/>
        <v>0</v>
      </c>
      <c r="P247" s="68">
        <f t="shared" si="69"/>
        <v>0</v>
      </c>
      <c r="Q247" s="68">
        <f t="shared" si="69"/>
        <v>0</v>
      </c>
      <c r="R247" s="68">
        <f t="shared" si="69"/>
        <v>0</v>
      </c>
      <c r="S247" s="68">
        <f t="shared" si="69"/>
        <v>0</v>
      </c>
      <c r="T247" s="68">
        <f t="shared" si="69"/>
        <v>0</v>
      </c>
      <c r="U247" s="68">
        <f t="shared" si="69"/>
        <v>0</v>
      </c>
      <c r="V247" s="68">
        <f t="shared" si="69"/>
        <v>0</v>
      </c>
      <c r="W247" s="68">
        <f t="shared" si="69"/>
        <v>0</v>
      </c>
      <c r="X247" s="68">
        <f t="shared" si="69"/>
        <v>0</v>
      </c>
      <c r="Y247" s="68">
        <f t="shared" si="69"/>
        <v>0</v>
      </c>
      <c r="Z247" s="68">
        <f t="shared" si="69"/>
        <v>0</v>
      </c>
      <c r="AA247" s="68">
        <f t="shared" si="69"/>
        <v>0</v>
      </c>
      <c r="AB247" s="68">
        <f t="shared" si="69"/>
        <v>0</v>
      </c>
      <c r="AC247" s="68">
        <f t="shared" si="69"/>
        <v>0</v>
      </c>
      <c r="AD247" s="68">
        <f t="shared" si="69"/>
        <v>0</v>
      </c>
      <c r="AE247" s="68"/>
      <c r="AF247" s="39"/>
      <c r="GG247" s="68">
        <f>GG239+GG240-GG244</f>
        <v>0</v>
      </c>
    </row>
    <row r="248" spans="1:189" s="40" customFormat="1" ht="12" customHeight="1" hidden="1">
      <c r="A248" s="41"/>
      <c r="B248" s="63" t="s">
        <v>33</v>
      </c>
      <c r="C248" s="64" t="s">
        <v>34</v>
      </c>
      <c r="D248" s="55">
        <f>SUM(D249:D252)</f>
        <v>0</v>
      </c>
      <c r="E248" s="55">
        <f aca="true" t="shared" si="70" ref="E248:AD248">SUM(E249:E252)</f>
        <v>0</v>
      </c>
      <c r="F248" s="55">
        <f t="shared" si="70"/>
        <v>0</v>
      </c>
      <c r="G248" s="55">
        <f t="shared" si="70"/>
        <v>0</v>
      </c>
      <c r="H248" s="55">
        <f t="shared" si="70"/>
        <v>0</v>
      </c>
      <c r="I248" s="55">
        <f t="shared" si="70"/>
        <v>0</v>
      </c>
      <c r="J248" s="55">
        <f t="shared" si="70"/>
        <v>0</v>
      </c>
      <c r="K248" s="55">
        <f t="shared" si="70"/>
        <v>0</v>
      </c>
      <c r="L248" s="55">
        <f t="shared" si="70"/>
        <v>0</v>
      </c>
      <c r="M248" s="55">
        <f t="shared" si="70"/>
        <v>0</v>
      </c>
      <c r="N248" s="55">
        <f t="shared" si="70"/>
        <v>0</v>
      </c>
      <c r="O248" s="55">
        <f t="shared" si="70"/>
        <v>0</v>
      </c>
      <c r="P248" s="55">
        <f t="shared" si="70"/>
        <v>0</v>
      </c>
      <c r="Q248" s="55">
        <f t="shared" si="70"/>
        <v>0</v>
      </c>
      <c r="R248" s="55">
        <f t="shared" si="70"/>
        <v>0</v>
      </c>
      <c r="S248" s="55">
        <f t="shared" si="70"/>
        <v>0</v>
      </c>
      <c r="T248" s="55">
        <f t="shared" si="70"/>
        <v>0</v>
      </c>
      <c r="U248" s="55">
        <f t="shared" si="70"/>
        <v>0</v>
      </c>
      <c r="V248" s="55">
        <f t="shared" si="70"/>
        <v>0</v>
      </c>
      <c r="W248" s="55">
        <f t="shared" si="70"/>
        <v>0</v>
      </c>
      <c r="X248" s="55">
        <f t="shared" si="70"/>
        <v>0</v>
      </c>
      <c r="Y248" s="55">
        <f t="shared" si="70"/>
        <v>0</v>
      </c>
      <c r="Z248" s="55">
        <f t="shared" si="70"/>
        <v>0</v>
      </c>
      <c r="AA248" s="55">
        <f t="shared" si="70"/>
        <v>0</v>
      </c>
      <c r="AB248" s="55">
        <f t="shared" si="70"/>
        <v>0</v>
      </c>
      <c r="AC248" s="55">
        <f t="shared" si="70"/>
        <v>0</v>
      </c>
      <c r="AD248" s="55">
        <f t="shared" si="70"/>
        <v>0</v>
      </c>
      <c r="AE248" s="55"/>
      <c r="AF248" s="39"/>
      <c r="GG248" s="55">
        <f>SUM(GG249:GG252)</f>
        <v>0</v>
      </c>
    </row>
    <row r="249" spans="1:189" s="40" customFormat="1" ht="12" customHeight="1" hidden="1">
      <c r="A249" s="41"/>
      <c r="B249" s="57" t="s">
        <v>4</v>
      </c>
      <c r="C249" s="54" t="s">
        <v>36</v>
      </c>
      <c r="D249" s="58">
        <f>D32</f>
        <v>0</v>
      </c>
      <c r="E249" s="58">
        <f aca="true" t="shared" si="71" ref="E249:AD249">E32</f>
        <v>0</v>
      </c>
      <c r="F249" s="58">
        <f t="shared" si="71"/>
        <v>0</v>
      </c>
      <c r="G249" s="58">
        <f t="shared" si="71"/>
        <v>0</v>
      </c>
      <c r="H249" s="58">
        <f t="shared" si="71"/>
        <v>0</v>
      </c>
      <c r="I249" s="58">
        <f t="shared" si="71"/>
        <v>0</v>
      </c>
      <c r="J249" s="58">
        <f t="shared" si="71"/>
        <v>0</v>
      </c>
      <c r="K249" s="58">
        <f t="shared" si="71"/>
        <v>0</v>
      </c>
      <c r="L249" s="58">
        <f t="shared" si="71"/>
        <v>0</v>
      </c>
      <c r="M249" s="58">
        <f t="shared" si="71"/>
        <v>0</v>
      </c>
      <c r="N249" s="58">
        <f t="shared" si="71"/>
        <v>0</v>
      </c>
      <c r="O249" s="58">
        <f t="shared" si="71"/>
        <v>0</v>
      </c>
      <c r="P249" s="58">
        <f t="shared" si="71"/>
        <v>0</v>
      </c>
      <c r="Q249" s="58">
        <f t="shared" si="71"/>
        <v>0</v>
      </c>
      <c r="R249" s="58">
        <f t="shared" si="71"/>
        <v>0</v>
      </c>
      <c r="S249" s="58">
        <f t="shared" si="71"/>
        <v>0</v>
      </c>
      <c r="T249" s="58">
        <f t="shared" si="71"/>
        <v>0</v>
      </c>
      <c r="U249" s="58">
        <f t="shared" si="71"/>
        <v>0</v>
      </c>
      <c r="V249" s="58">
        <f t="shared" si="71"/>
        <v>0</v>
      </c>
      <c r="W249" s="58">
        <f t="shared" si="71"/>
        <v>0</v>
      </c>
      <c r="X249" s="58">
        <f t="shared" si="71"/>
        <v>0</v>
      </c>
      <c r="Y249" s="58">
        <f t="shared" si="71"/>
        <v>0</v>
      </c>
      <c r="Z249" s="58">
        <f t="shared" si="71"/>
        <v>0</v>
      </c>
      <c r="AA249" s="58">
        <f t="shared" si="71"/>
        <v>0</v>
      </c>
      <c r="AB249" s="58">
        <f t="shared" si="71"/>
        <v>0</v>
      </c>
      <c r="AC249" s="58">
        <f t="shared" si="71"/>
        <v>0</v>
      </c>
      <c r="AD249" s="58">
        <f t="shared" si="71"/>
        <v>0</v>
      </c>
      <c r="AE249" s="58"/>
      <c r="AF249" s="39"/>
      <c r="GG249" s="58">
        <f>GG32</f>
        <v>0</v>
      </c>
    </row>
    <row r="250" spans="1:189" s="40" customFormat="1" ht="12" customHeight="1" hidden="1">
      <c r="A250" s="41"/>
      <c r="B250" s="57" t="s">
        <v>7</v>
      </c>
      <c r="C250" s="54" t="s">
        <v>38</v>
      </c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39"/>
      <c r="GG250" s="58"/>
    </row>
    <row r="251" spans="1:189" s="40" customFormat="1" ht="12" customHeight="1" hidden="1">
      <c r="A251" s="41"/>
      <c r="B251" s="57" t="s">
        <v>9</v>
      </c>
      <c r="C251" s="54" t="s">
        <v>40</v>
      </c>
      <c r="D251" s="58">
        <f>D33</f>
        <v>0</v>
      </c>
      <c r="E251" s="58">
        <f aca="true" t="shared" si="72" ref="E251:AD251">E33</f>
        <v>0</v>
      </c>
      <c r="F251" s="58">
        <f t="shared" si="72"/>
        <v>0</v>
      </c>
      <c r="G251" s="58">
        <f t="shared" si="72"/>
        <v>0</v>
      </c>
      <c r="H251" s="58">
        <f t="shared" si="72"/>
        <v>0</v>
      </c>
      <c r="I251" s="58">
        <f t="shared" si="72"/>
        <v>0</v>
      </c>
      <c r="J251" s="58">
        <f t="shared" si="72"/>
        <v>0</v>
      </c>
      <c r="K251" s="58">
        <f t="shared" si="72"/>
        <v>0</v>
      </c>
      <c r="L251" s="58">
        <f t="shared" si="72"/>
        <v>0</v>
      </c>
      <c r="M251" s="58">
        <f t="shared" si="72"/>
        <v>0</v>
      </c>
      <c r="N251" s="58">
        <f t="shared" si="72"/>
        <v>0</v>
      </c>
      <c r="O251" s="58">
        <f t="shared" si="72"/>
        <v>0</v>
      </c>
      <c r="P251" s="58">
        <f t="shared" si="72"/>
        <v>0</v>
      </c>
      <c r="Q251" s="58">
        <f t="shared" si="72"/>
        <v>0</v>
      </c>
      <c r="R251" s="58">
        <f t="shared" si="72"/>
        <v>0</v>
      </c>
      <c r="S251" s="58">
        <f t="shared" si="72"/>
        <v>0</v>
      </c>
      <c r="T251" s="58">
        <f t="shared" si="72"/>
        <v>0</v>
      </c>
      <c r="U251" s="58">
        <f t="shared" si="72"/>
        <v>0</v>
      </c>
      <c r="V251" s="58">
        <f t="shared" si="72"/>
        <v>0</v>
      </c>
      <c r="W251" s="58">
        <f t="shared" si="72"/>
        <v>0</v>
      </c>
      <c r="X251" s="58">
        <f t="shared" si="72"/>
        <v>0</v>
      </c>
      <c r="Y251" s="58">
        <f t="shared" si="72"/>
        <v>0</v>
      </c>
      <c r="Z251" s="58">
        <f t="shared" si="72"/>
        <v>0</v>
      </c>
      <c r="AA251" s="58">
        <f t="shared" si="72"/>
        <v>0</v>
      </c>
      <c r="AB251" s="58">
        <f t="shared" si="72"/>
        <v>0</v>
      </c>
      <c r="AC251" s="58">
        <f t="shared" si="72"/>
        <v>0</v>
      </c>
      <c r="AD251" s="58">
        <f t="shared" si="72"/>
        <v>0</v>
      </c>
      <c r="AE251" s="58"/>
      <c r="AF251" s="39"/>
      <c r="GG251" s="58">
        <f>GG33</f>
        <v>0</v>
      </c>
    </row>
    <row r="252" spans="1:189" s="40" customFormat="1" ht="12" customHeight="1" hidden="1">
      <c r="A252" s="41"/>
      <c r="B252" s="57" t="s">
        <v>10</v>
      </c>
      <c r="C252" s="61" t="s">
        <v>41</v>
      </c>
      <c r="D252" s="62">
        <f>D35+D36+D34</f>
        <v>0</v>
      </c>
      <c r="E252" s="62">
        <f aca="true" t="shared" si="73" ref="E252:AD252">E35+E36+E34</f>
        <v>0</v>
      </c>
      <c r="F252" s="62">
        <f t="shared" si="73"/>
        <v>0</v>
      </c>
      <c r="G252" s="62">
        <f t="shared" si="73"/>
        <v>0</v>
      </c>
      <c r="H252" s="62">
        <f t="shared" si="73"/>
        <v>0</v>
      </c>
      <c r="I252" s="62">
        <f t="shared" si="73"/>
        <v>0</v>
      </c>
      <c r="J252" s="62">
        <f t="shared" si="73"/>
        <v>0</v>
      </c>
      <c r="K252" s="62">
        <f t="shared" si="73"/>
        <v>0</v>
      </c>
      <c r="L252" s="62">
        <f t="shared" si="73"/>
        <v>0</v>
      </c>
      <c r="M252" s="62">
        <f t="shared" si="73"/>
        <v>0</v>
      </c>
      <c r="N252" s="62">
        <f t="shared" si="73"/>
        <v>0</v>
      </c>
      <c r="O252" s="62">
        <f t="shared" si="73"/>
        <v>0</v>
      </c>
      <c r="P252" s="62">
        <f t="shared" si="73"/>
        <v>0</v>
      </c>
      <c r="Q252" s="62">
        <f t="shared" si="73"/>
        <v>0</v>
      </c>
      <c r="R252" s="62">
        <f t="shared" si="73"/>
        <v>0</v>
      </c>
      <c r="S252" s="62">
        <f t="shared" si="73"/>
        <v>0</v>
      </c>
      <c r="T252" s="62">
        <f t="shared" si="73"/>
        <v>0</v>
      </c>
      <c r="U252" s="62">
        <f t="shared" si="73"/>
        <v>0</v>
      </c>
      <c r="V252" s="62">
        <f t="shared" si="73"/>
        <v>0</v>
      </c>
      <c r="W252" s="62">
        <f t="shared" si="73"/>
        <v>0</v>
      </c>
      <c r="X252" s="62">
        <f t="shared" si="73"/>
        <v>0</v>
      </c>
      <c r="Y252" s="62">
        <f t="shared" si="73"/>
        <v>0</v>
      </c>
      <c r="Z252" s="62">
        <f t="shared" si="73"/>
        <v>0</v>
      </c>
      <c r="AA252" s="62">
        <f t="shared" si="73"/>
        <v>0</v>
      </c>
      <c r="AB252" s="62">
        <f t="shared" si="73"/>
        <v>0</v>
      </c>
      <c r="AC252" s="62">
        <f t="shared" si="73"/>
        <v>0</v>
      </c>
      <c r="AD252" s="62">
        <f t="shared" si="73"/>
        <v>0</v>
      </c>
      <c r="AE252" s="62"/>
      <c r="AF252" s="39"/>
      <c r="GG252" s="62">
        <f>GG35+GG36+GG34</f>
        <v>0</v>
      </c>
    </row>
    <row r="253" spans="1:189" s="40" customFormat="1" ht="12" customHeight="1" hidden="1">
      <c r="A253" s="41"/>
      <c r="B253" s="63" t="s">
        <v>42</v>
      </c>
      <c r="C253" s="64" t="s">
        <v>43</v>
      </c>
      <c r="D253" s="55">
        <f>SUM(D254:D257)</f>
        <v>0</v>
      </c>
      <c r="E253" s="55">
        <f aca="true" t="shared" si="74" ref="E253:AD253">SUM(E254:E257)</f>
        <v>0</v>
      </c>
      <c r="F253" s="55">
        <f t="shared" si="74"/>
        <v>0</v>
      </c>
      <c r="G253" s="55">
        <f t="shared" si="74"/>
        <v>0</v>
      </c>
      <c r="H253" s="55">
        <f t="shared" si="74"/>
        <v>0</v>
      </c>
      <c r="I253" s="55">
        <f t="shared" si="74"/>
        <v>0</v>
      </c>
      <c r="J253" s="55">
        <f t="shared" si="74"/>
        <v>0</v>
      </c>
      <c r="K253" s="55">
        <f t="shared" si="74"/>
        <v>0</v>
      </c>
      <c r="L253" s="55">
        <f t="shared" si="74"/>
        <v>0</v>
      </c>
      <c r="M253" s="55">
        <f t="shared" si="74"/>
        <v>0</v>
      </c>
      <c r="N253" s="55">
        <f t="shared" si="74"/>
        <v>0</v>
      </c>
      <c r="O253" s="55">
        <f t="shared" si="74"/>
        <v>0</v>
      </c>
      <c r="P253" s="55">
        <f t="shared" si="74"/>
        <v>0</v>
      </c>
      <c r="Q253" s="55">
        <f t="shared" si="74"/>
        <v>0</v>
      </c>
      <c r="R253" s="55">
        <f t="shared" si="74"/>
        <v>0</v>
      </c>
      <c r="S253" s="55">
        <f t="shared" si="74"/>
        <v>0</v>
      </c>
      <c r="T253" s="55">
        <f t="shared" si="74"/>
        <v>0</v>
      </c>
      <c r="U253" s="55">
        <f t="shared" si="74"/>
        <v>0</v>
      </c>
      <c r="V253" s="55">
        <f t="shared" si="74"/>
        <v>0</v>
      </c>
      <c r="W253" s="55">
        <f t="shared" si="74"/>
        <v>0</v>
      </c>
      <c r="X253" s="55">
        <f t="shared" si="74"/>
        <v>0</v>
      </c>
      <c r="Y253" s="55">
        <f t="shared" si="74"/>
        <v>0</v>
      </c>
      <c r="Z253" s="55">
        <f t="shared" si="74"/>
        <v>0</v>
      </c>
      <c r="AA253" s="55">
        <f t="shared" si="74"/>
        <v>0</v>
      </c>
      <c r="AB253" s="55">
        <f t="shared" si="74"/>
        <v>0</v>
      </c>
      <c r="AC253" s="55">
        <f t="shared" si="74"/>
        <v>0</v>
      </c>
      <c r="AD253" s="55">
        <f t="shared" si="74"/>
        <v>0</v>
      </c>
      <c r="AE253" s="55"/>
      <c r="AF253" s="39"/>
      <c r="GG253" s="55">
        <f>SUM(GG254:GG257)</f>
        <v>0</v>
      </c>
    </row>
    <row r="254" spans="1:189" s="40" customFormat="1" ht="36" customHeight="1" hidden="1">
      <c r="A254" s="41"/>
      <c r="B254" s="57" t="s">
        <v>4</v>
      </c>
      <c r="C254" s="54" t="s">
        <v>45</v>
      </c>
      <c r="D254" s="58">
        <f>D40</f>
        <v>0</v>
      </c>
      <c r="E254" s="58">
        <f aca="true" t="shared" si="75" ref="E254:AD254">E40</f>
        <v>0</v>
      </c>
      <c r="F254" s="58">
        <f t="shared" si="75"/>
        <v>0</v>
      </c>
      <c r="G254" s="58">
        <f t="shared" si="75"/>
        <v>0</v>
      </c>
      <c r="H254" s="58">
        <f t="shared" si="75"/>
        <v>0</v>
      </c>
      <c r="I254" s="58">
        <f t="shared" si="75"/>
        <v>0</v>
      </c>
      <c r="J254" s="58">
        <f t="shared" si="75"/>
        <v>0</v>
      </c>
      <c r="K254" s="58">
        <f t="shared" si="75"/>
        <v>0</v>
      </c>
      <c r="L254" s="58">
        <f t="shared" si="75"/>
        <v>0</v>
      </c>
      <c r="M254" s="58">
        <f t="shared" si="75"/>
        <v>0</v>
      </c>
      <c r="N254" s="58">
        <f t="shared" si="75"/>
        <v>0</v>
      </c>
      <c r="O254" s="58">
        <f t="shared" si="75"/>
        <v>0</v>
      </c>
      <c r="P254" s="58">
        <f t="shared" si="75"/>
        <v>0</v>
      </c>
      <c r="Q254" s="58">
        <f t="shared" si="75"/>
        <v>0</v>
      </c>
      <c r="R254" s="58">
        <f t="shared" si="75"/>
        <v>0</v>
      </c>
      <c r="S254" s="58">
        <f t="shared" si="75"/>
        <v>0</v>
      </c>
      <c r="T254" s="58">
        <f t="shared" si="75"/>
        <v>0</v>
      </c>
      <c r="U254" s="58">
        <f t="shared" si="75"/>
        <v>0</v>
      </c>
      <c r="V254" s="58">
        <f t="shared" si="75"/>
        <v>0</v>
      </c>
      <c r="W254" s="58">
        <f t="shared" si="75"/>
        <v>0</v>
      </c>
      <c r="X254" s="58">
        <f t="shared" si="75"/>
        <v>0</v>
      </c>
      <c r="Y254" s="58">
        <f t="shared" si="75"/>
        <v>0</v>
      </c>
      <c r="Z254" s="58">
        <f t="shared" si="75"/>
        <v>0</v>
      </c>
      <c r="AA254" s="58">
        <f t="shared" si="75"/>
        <v>0</v>
      </c>
      <c r="AB254" s="58">
        <f t="shared" si="75"/>
        <v>0</v>
      </c>
      <c r="AC254" s="58">
        <f t="shared" si="75"/>
        <v>0</v>
      </c>
      <c r="AD254" s="58">
        <f t="shared" si="75"/>
        <v>0</v>
      </c>
      <c r="AE254" s="58"/>
      <c r="AF254" s="39"/>
      <c r="GG254" s="58">
        <f>GG40</f>
        <v>0</v>
      </c>
    </row>
    <row r="255" spans="1:189" s="40" customFormat="1" ht="12" customHeight="1" hidden="1">
      <c r="A255" s="41"/>
      <c r="B255" s="57" t="s">
        <v>7</v>
      </c>
      <c r="C255" s="54" t="s">
        <v>47</v>
      </c>
      <c r="D255" s="58">
        <f>D38</f>
        <v>0</v>
      </c>
      <c r="E255" s="58">
        <f aca="true" t="shared" si="76" ref="E255:AD255">E38</f>
        <v>0</v>
      </c>
      <c r="F255" s="58">
        <f t="shared" si="76"/>
        <v>0</v>
      </c>
      <c r="G255" s="58">
        <f t="shared" si="76"/>
        <v>0</v>
      </c>
      <c r="H255" s="58">
        <f t="shared" si="76"/>
        <v>0</v>
      </c>
      <c r="I255" s="58">
        <f t="shared" si="76"/>
        <v>0</v>
      </c>
      <c r="J255" s="58">
        <f t="shared" si="76"/>
        <v>0</v>
      </c>
      <c r="K255" s="58">
        <f t="shared" si="76"/>
        <v>0</v>
      </c>
      <c r="L255" s="58">
        <f t="shared" si="76"/>
        <v>0</v>
      </c>
      <c r="M255" s="58">
        <f t="shared" si="76"/>
        <v>0</v>
      </c>
      <c r="N255" s="58">
        <f t="shared" si="76"/>
        <v>0</v>
      </c>
      <c r="O255" s="58">
        <f t="shared" si="76"/>
        <v>0</v>
      </c>
      <c r="P255" s="58">
        <f t="shared" si="76"/>
        <v>0</v>
      </c>
      <c r="Q255" s="58">
        <f t="shared" si="76"/>
        <v>0</v>
      </c>
      <c r="R255" s="58">
        <f t="shared" si="76"/>
        <v>0</v>
      </c>
      <c r="S255" s="58">
        <f t="shared" si="76"/>
        <v>0</v>
      </c>
      <c r="T255" s="58">
        <f t="shared" si="76"/>
        <v>0</v>
      </c>
      <c r="U255" s="58">
        <f t="shared" si="76"/>
        <v>0</v>
      </c>
      <c r="V255" s="58">
        <f t="shared" si="76"/>
        <v>0</v>
      </c>
      <c r="W255" s="58">
        <f t="shared" si="76"/>
        <v>0</v>
      </c>
      <c r="X255" s="58">
        <f t="shared" si="76"/>
        <v>0</v>
      </c>
      <c r="Y255" s="58">
        <f t="shared" si="76"/>
        <v>0</v>
      </c>
      <c r="Z255" s="58">
        <f t="shared" si="76"/>
        <v>0</v>
      </c>
      <c r="AA255" s="58">
        <f t="shared" si="76"/>
        <v>0</v>
      </c>
      <c r="AB255" s="58">
        <f t="shared" si="76"/>
        <v>0</v>
      </c>
      <c r="AC255" s="58">
        <f t="shared" si="76"/>
        <v>0</v>
      </c>
      <c r="AD255" s="58">
        <f t="shared" si="76"/>
        <v>0</v>
      </c>
      <c r="AE255" s="58"/>
      <c r="AF255" s="39"/>
      <c r="GG255" s="58">
        <f>GG38</f>
        <v>0</v>
      </c>
    </row>
    <row r="256" spans="1:189" s="40" customFormat="1" ht="24" customHeight="1" hidden="1">
      <c r="A256" s="41"/>
      <c r="B256" s="57" t="s">
        <v>9</v>
      </c>
      <c r="C256" s="54" t="s">
        <v>49</v>
      </c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39"/>
      <c r="GG256" s="58"/>
    </row>
    <row r="257" spans="1:189" s="40" customFormat="1" ht="12" customHeight="1" hidden="1">
      <c r="A257" s="41"/>
      <c r="B257" s="57" t="s">
        <v>10</v>
      </c>
      <c r="C257" s="61" t="s">
        <v>41</v>
      </c>
      <c r="D257" s="62">
        <f>D41+D39</f>
        <v>0</v>
      </c>
      <c r="E257" s="62">
        <f aca="true" t="shared" si="77" ref="E257:AD257">E41+E39</f>
        <v>0</v>
      </c>
      <c r="F257" s="62">
        <f t="shared" si="77"/>
        <v>0</v>
      </c>
      <c r="G257" s="62">
        <f t="shared" si="77"/>
        <v>0</v>
      </c>
      <c r="H257" s="62">
        <f t="shared" si="77"/>
        <v>0</v>
      </c>
      <c r="I257" s="62">
        <f t="shared" si="77"/>
        <v>0</v>
      </c>
      <c r="J257" s="62">
        <f t="shared" si="77"/>
        <v>0</v>
      </c>
      <c r="K257" s="62">
        <f t="shared" si="77"/>
        <v>0</v>
      </c>
      <c r="L257" s="62">
        <f t="shared" si="77"/>
        <v>0</v>
      </c>
      <c r="M257" s="62">
        <f t="shared" si="77"/>
        <v>0</v>
      </c>
      <c r="N257" s="62">
        <f t="shared" si="77"/>
        <v>0</v>
      </c>
      <c r="O257" s="62">
        <f t="shared" si="77"/>
        <v>0</v>
      </c>
      <c r="P257" s="62">
        <f t="shared" si="77"/>
        <v>0</v>
      </c>
      <c r="Q257" s="62">
        <f t="shared" si="77"/>
        <v>0</v>
      </c>
      <c r="R257" s="62">
        <f t="shared" si="77"/>
        <v>0</v>
      </c>
      <c r="S257" s="62">
        <f t="shared" si="77"/>
        <v>0</v>
      </c>
      <c r="T257" s="62">
        <f t="shared" si="77"/>
        <v>0</v>
      </c>
      <c r="U257" s="62">
        <f t="shared" si="77"/>
        <v>0</v>
      </c>
      <c r="V257" s="62">
        <f t="shared" si="77"/>
        <v>0</v>
      </c>
      <c r="W257" s="62">
        <f t="shared" si="77"/>
        <v>0</v>
      </c>
      <c r="X257" s="62">
        <f t="shared" si="77"/>
        <v>0</v>
      </c>
      <c r="Y257" s="62">
        <f t="shared" si="77"/>
        <v>0</v>
      </c>
      <c r="Z257" s="62">
        <f t="shared" si="77"/>
        <v>0</v>
      </c>
      <c r="AA257" s="62">
        <f t="shared" si="77"/>
        <v>0</v>
      </c>
      <c r="AB257" s="62">
        <f t="shared" si="77"/>
        <v>0</v>
      </c>
      <c r="AC257" s="62">
        <f t="shared" si="77"/>
        <v>0</v>
      </c>
      <c r="AD257" s="62">
        <f t="shared" si="77"/>
        <v>0</v>
      </c>
      <c r="AE257" s="62"/>
      <c r="AF257" s="39"/>
      <c r="GG257" s="62">
        <f>GG41+GG39</f>
        <v>0</v>
      </c>
    </row>
    <row r="258" spans="1:189" s="40" customFormat="1" ht="24" customHeight="1" hidden="1">
      <c r="A258" s="41"/>
      <c r="B258" s="66" t="s">
        <v>52</v>
      </c>
      <c r="C258" s="67" t="s">
        <v>53</v>
      </c>
      <c r="D258" s="68">
        <f>D247+D248-D253</f>
        <v>0</v>
      </c>
      <c r="E258" s="68">
        <f aca="true" t="shared" si="78" ref="E258:AD258">E247+E248-E253</f>
        <v>0</v>
      </c>
      <c r="F258" s="68">
        <f t="shared" si="78"/>
        <v>0</v>
      </c>
      <c r="G258" s="68">
        <f t="shared" si="78"/>
        <v>0</v>
      </c>
      <c r="H258" s="68">
        <f t="shared" si="78"/>
        <v>0</v>
      </c>
      <c r="I258" s="68">
        <f t="shared" si="78"/>
        <v>0</v>
      </c>
      <c r="J258" s="68">
        <f t="shared" si="78"/>
        <v>0</v>
      </c>
      <c r="K258" s="68">
        <f t="shared" si="78"/>
        <v>0</v>
      </c>
      <c r="L258" s="68">
        <f t="shared" si="78"/>
        <v>0</v>
      </c>
      <c r="M258" s="68">
        <f t="shared" si="78"/>
        <v>0</v>
      </c>
      <c r="N258" s="68">
        <f t="shared" si="78"/>
        <v>0</v>
      </c>
      <c r="O258" s="68">
        <f t="shared" si="78"/>
        <v>0</v>
      </c>
      <c r="P258" s="68">
        <f t="shared" si="78"/>
        <v>0</v>
      </c>
      <c r="Q258" s="68">
        <f t="shared" si="78"/>
        <v>0</v>
      </c>
      <c r="R258" s="68">
        <f t="shared" si="78"/>
        <v>0</v>
      </c>
      <c r="S258" s="68">
        <f t="shared" si="78"/>
        <v>0</v>
      </c>
      <c r="T258" s="68">
        <f t="shared" si="78"/>
        <v>0</v>
      </c>
      <c r="U258" s="68">
        <f t="shared" si="78"/>
        <v>0</v>
      </c>
      <c r="V258" s="68">
        <f t="shared" si="78"/>
        <v>0</v>
      </c>
      <c r="W258" s="68">
        <f t="shared" si="78"/>
        <v>0</v>
      </c>
      <c r="X258" s="68">
        <f t="shared" si="78"/>
        <v>0</v>
      </c>
      <c r="Y258" s="68">
        <f t="shared" si="78"/>
        <v>0</v>
      </c>
      <c r="Z258" s="68">
        <f t="shared" si="78"/>
        <v>0</v>
      </c>
      <c r="AA258" s="68">
        <f t="shared" si="78"/>
        <v>0</v>
      </c>
      <c r="AB258" s="68">
        <f t="shared" si="78"/>
        <v>0</v>
      </c>
      <c r="AC258" s="68">
        <f t="shared" si="78"/>
        <v>0</v>
      </c>
      <c r="AD258" s="68">
        <f t="shared" si="78"/>
        <v>0</v>
      </c>
      <c r="AE258" s="68"/>
      <c r="AF258" s="39"/>
      <c r="GG258" s="68">
        <f>GG247+GG248-GG253</f>
        <v>0</v>
      </c>
    </row>
    <row r="259" spans="1:189" s="40" customFormat="1" ht="12" customHeight="1" hidden="1">
      <c r="A259" s="41"/>
      <c r="B259" s="66" t="s">
        <v>54</v>
      </c>
      <c r="C259" s="67" t="s">
        <v>55</v>
      </c>
      <c r="D259" s="68">
        <f aca="true" t="shared" si="79" ref="D259:AD259">D43</f>
        <v>0</v>
      </c>
      <c r="E259" s="68">
        <f t="shared" si="79"/>
        <v>0</v>
      </c>
      <c r="F259" s="68">
        <f t="shared" si="79"/>
        <v>0</v>
      </c>
      <c r="G259" s="68">
        <f t="shared" si="79"/>
        <v>0</v>
      </c>
      <c r="H259" s="68">
        <f t="shared" si="79"/>
        <v>0</v>
      </c>
      <c r="I259" s="68">
        <f t="shared" si="79"/>
        <v>0</v>
      </c>
      <c r="J259" s="68">
        <f t="shared" si="79"/>
        <v>0</v>
      </c>
      <c r="K259" s="68">
        <f t="shared" si="79"/>
        <v>0</v>
      </c>
      <c r="L259" s="68">
        <f t="shared" si="79"/>
        <v>0</v>
      </c>
      <c r="M259" s="68">
        <f t="shared" si="79"/>
        <v>0</v>
      </c>
      <c r="N259" s="68">
        <f t="shared" si="79"/>
        <v>0</v>
      </c>
      <c r="O259" s="68">
        <f t="shared" si="79"/>
        <v>0</v>
      </c>
      <c r="P259" s="68">
        <f t="shared" si="79"/>
        <v>0</v>
      </c>
      <c r="Q259" s="68">
        <f t="shared" si="79"/>
        <v>0</v>
      </c>
      <c r="R259" s="68">
        <f t="shared" si="79"/>
        <v>0</v>
      </c>
      <c r="S259" s="68">
        <f t="shared" si="79"/>
        <v>0</v>
      </c>
      <c r="T259" s="68">
        <f t="shared" si="79"/>
        <v>0</v>
      </c>
      <c r="U259" s="68">
        <f t="shared" si="79"/>
        <v>0</v>
      </c>
      <c r="V259" s="68">
        <f t="shared" si="79"/>
        <v>0</v>
      </c>
      <c r="W259" s="68">
        <f t="shared" si="79"/>
        <v>0</v>
      </c>
      <c r="X259" s="68">
        <f t="shared" si="79"/>
        <v>0</v>
      </c>
      <c r="Y259" s="68">
        <f t="shared" si="79"/>
        <v>0</v>
      </c>
      <c r="Z259" s="68">
        <f t="shared" si="79"/>
        <v>0</v>
      </c>
      <c r="AA259" s="68">
        <f t="shared" si="79"/>
        <v>0</v>
      </c>
      <c r="AB259" s="68">
        <f t="shared" si="79"/>
        <v>0</v>
      </c>
      <c r="AC259" s="68">
        <f t="shared" si="79"/>
        <v>0</v>
      </c>
      <c r="AD259" s="68">
        <f t="shared" si="79"/>
        <v>0</v>
      </c>
      <c r="AE259" s="68"/>
      <c r="AF259" s="39"/>
      <c r="GG259" s="68">
        <f>GG43</f>
        <v>0</v>
      </c>
    </row>
    <row r="260" spans="1:189" s="40" customFormat="1" ht="12" customHeight="1" hidden="1">
      <c r="A260" s="41"/>
      <c r="B260" s="66" t="s">
        <v>56</v>
      </c>
      <c r="C260" s="67" t="s">
        <v>57</v>
      </c>
      <c r="D260" s="68">
        <f aca="true" t="shared" si="80" ref="D260:AD260">D44</f>
        <v>0</v>
      </c>
      <c r="E260" s="68">
        <f t="shared" si="80"/>
        <v>0</v>
      </c>
      <c r="F260" s="68">
        <f t="shared" si="80"/>
        <v>0</v>
      </c>
      <c r="G260" s="68">
        <f t="shared" si="80"/>
        <v>0</v>
      </c>
      <c r="H260" s="68">
        <f t="shared" si="80"/>
        <v>0</v>
      </c>
      <c r="I260" s="68">
        <f t="shared" si="80"/>
        <v>0</v>
      </c>
      <c r="J260" s="68">
        <f t="shared" si="80"/>
        <v>0</v>
      </c>
      <c r="K260" s="68">
        <f t="shared" si="80"/>
        <v>0</v>
      </c>
      <c r="L260" s="68">
        <f t="shared" si="80"/>
        <v>0</v>
      </c>
      <c r="M260" s="68">
        <f t="shared" si="80"/>
        <v>0</v>
      </c>
      <c r="N260" s="68">
        <f t="shared" si="80"/>
        <v>0</v>
      </c>
      <c r="O260" s="68">
        <f t="shared" si="80"/>
        <v>0</v>
      </c>
      <c r="P260" s="68">
        <f t="shared" si="80"/>
        <v>0</v>
      </c>
      <c r="Q260" s="68">
        <f t="shared" si="80"/>
        <v>0</v>
      </c>
      <c r="R260" s="68">
        <f t="shared" si="80"/>
        <v>0</v>
      </c>
      <c r="S260" s="68">
        <f t="shared" si="80"/>
        <v>0</v>
      </c>
      <c r="T260" s="68">
        <f t="shared" si="80"/>
        <v>0</v>
      </c>
      <c r="U260" s="68">
        <f t="shared" si="80"/>
        <v>0</v>
      </c>
      <c r="V260" s="68">
        <f t="shared" si="80"/>
        <v>0</v>
      </c>
      <c r="W260" s="68">
        <f t="shared" si="80"/>
        <v>0</v>
      </c>
      <c r="X260" s="68">
        <f t="shared" si="80"/>
        <v>0</v>
      </c>
      <c r="Y260" s="68">
        <f t="shared" si="80"/>
        <v>0</v>
      </c>
      <c r="Z260" s="68">
        <f t="shared" si="80"/>
        <v>0</v>
      </c>
      <c r="AA260" s="68">
        <f t="shared" si="80"/>
        <v>0</v>
      </c>
      <c r="AB260" s="68">
        <f t="shared" si="80"/>
        <v>0</v>
      </c>
      <c r="AC260" s="68">
        <f t="shared" si="80"/>
        <v>0</v>
      </c>
      <c r="AD260" s="68">
        <f t="shared" si="80"/>
        <v>0</v>
      </c>
      <c r="AE260" s="68"/>
      <c r="AF260" s="39"/>
      <c r="GG260" s="68">
        <f>GG44</f>
        <v>0</v>
      </c>
    </row>
    <row r="261" spans="1:189" s="40" customFormat="1" ht="12" customHeight="1" hidden="1">
      <c r="A261" s="41"/>
      <c r="B261" s="66" t="s">
        <v>59</v>
      </c>
      <c r="C261" s="67" t="s">
        <v>60</v>
      </c>
      <c r="D261" s="68">
        <f>D258+D259-D260</f>
        <v>0</v>
      </c>
      <c r="E261" s="68">
        <f aca="true" t="shared" si="81" ref="E261:AD261">E258+E259-E260</f>
        <v>0</v>
      </c>
      <c r="F261" s="68">
        <f t="shared" si="81"/>
        <v>0</v>
      </c>
      <c r="G261" s="68">
        <f t="shared" si="81"/>
        <v>0</v>
      </c>
      <c r="H261" s="68">
        <f t="shared" si="81"/>
        <v>0</v>
      </c>
      <c r="I261" s="68">
        <f t="shared" si="81"/>
        <v>0</v>
      </c>
      <c r="J261" s="68">
        <f t="shared" si="81"/>
        <v>0</v>
      </c>
      <c r="K261" s="68">
        <f t="shared" si="81"/>
        <v>0</v>
      </c>
      <c r="L261" s="68">
        <f t="shared" si="81"/>
        <v>0</v>
      </c>
      <c r="M261" s="68">
        <f t="shared" si="81"/>
        <v>0</v>
      </c>
      <c r="N261" s="68">
        <f t="shared" si="81"/>
        <v>0</v>
      </c>
      <c r="O261" s="68">
        <f t="shared" si="81"/>
        <v>0</v>
      </c>
      <c r="P261" s="68">
        <f t="shared" si="81"/>
        <v>0</v>
      </c>
      <c r="Q261" s="68">
        <f t="shared" si="81"/>
        <v>0</v>
      </c>
      <c r="R261" s="68">
        <f t="shared" si="81"/>
        <v>0</v>
      </c>
      <c r="S261" s="68">
        <f t="shared" si="81"/>
        <v>0</v>
      </c>
      <c r="T261" s="68">
        <f t="shared" si="81"/>
        <v>0</v>
      </c>
      <c r="U261" s="68">
        <f t="shared" si="81"/>
        <v>0</v>
      </c>
      <c r="V261" s="68">
        <f t="shared" si="81"/>
        <v>0</v>
      </c>
      <c r="W261" s="68">
        <f t="shared" si="81"/>
        <v>0</v>
      </c>
      <c r="X261" s="68">
        <f t="shared" si="81"/>
        <v>0</v>
      </c>
      <c r="Y261" s="68">
        <f t="shared" si="81"/>
        <v>0</v>
      </c>
      <c r="Z261" s="68">
        <f t="shared" si="81"/>
        <v>0</v>
      </c>
      <c r="AA261" s="68">
        <f t="shared" si="81"/>
        <v>0</v>
      </c>
      <c r="AB261" s="68">
        <f t="shared" si="81"/>
        <v>0</v>
      </c>
      <c r="AC261" s="68">
        <f t="shared" si="81"/>
        <v>0</v>
      </c>
      <c r="AD261" s="68">
        <f t="shared" si="81"/>
        <v>0</v>
      </c>
      <c r="AE261" s="68"/>
      <c r="AF261" s="39"/>
      <c r="GG261" s="68">
        <f>GG258+GG259-GG260</f>
        <v>0</v>
      </c>
    </row>
    <row r="262" spans="1:189" s="40" customFormat="1" ht="12" customHeight="1" hidden="1">
      <c r="A262" s="41"/>
      <c r="B262" s="63" t="s">
        <v>61</v>
      </c>
      <c r="C262" s="64" t="s">
        <v>62</v>
      </c>
      <c r="D262" s="55">
        <f>D263+D264</f>
        <v>0</v>
      </c>
      <c r="E262" s="55">
        <f aca="true" t="shared" si="82" ref="E262:AD262">E263+E264</f>
        <v>0</v>
      </c>
      <c r="F262" s="55">
        <f t="shared" si="82"/>
        <v>0</v>
      </c>
      <c r="G262" s="55">
        <f t="shared" si="82"/>
        <v>0</v>
      </c>
      <c r="H262" s="55">
        <f t="shared" si="82"/>
        <v>0</v>
      </c>
      <c r="I262" s="55">
        <f t="shared" si="82"/>
        <v>0</v>
      </c>
      <c r="J262" s="55">
        <f t="shared" si="82"/>
        <v>0</v>
      </c>
      <c r="K262" s="55">
        <f t="shared" si="82"/>
        <v>0</v>
      </c>
      <c r="L262" s="55">
        <f t="shared" si="82"/>
        <v>0</v>
      </c>
      <c r="M262" s="55">
        <f t="shared" si="82"/>
        <v>0</v>
      </c>
      <c r="N262" s="55">
        <f t="shared" si="82"/>
        <v>0</v>
      </c>
      <c r="O262" s="55">
        <f t="shared" si="82"/>
        <v>0</v>
      </c>
      <c r="P262" s="55">
        <f t="shared" si="82"/>
        <v>0</v>
      </c>
      <c r="Q262" s="55">
        <f t="shared" si="82"/>
        <v>0</v>
      </c>
      <c r="R262" s="55">
        <f t="shared" si="82"/>
        <v>0</v>
      </c>
      <c r="S262" s="55">
        <f t="shared" si="82"/>
        <v>0</v>
      </c>
      <c r="T262" s="55">
        <f t="shared" si="82"/>
        <v>0</v>
      </c>
      <c r="U262" s="55">
        <f t="shared" si="82"/>
        <v>0</v>
      </c>
      <c r="V262" s="55">
        <f t="shared" si="82"/>
        <v>0</v>
      </c>
      <c r="W262" s="55">
        <f t="shared" si="82"/>
        <v>0</v>
      </c>
      <c r="X262" s="55">
        <f t="shared" si="82"/>
        <v>0</v>
      </c>
      <c r="Y262" s="55">
        <f t="shared" si="82"/>
        <v>0</v>
      </c>
      <c r="Z262" s="55">
        <f t="shared" si="82"/>
        <v>0</v>
      </c>
      <c r="AA262" s="55">
        <f t="shared" si="82"/>
        <v>0</v>
      </c>
      <c r="AB262" s="55">
        <f t="shared" si="82"/>
        <v>0</v>
      </c>
      <c r="AC262" s="55">
        <f t="shared" si="82"/>
        <v>0</v>
      </c>
      <c r="AD262" s="55">
        <f t="shared" si="82"/>
        <v>0</v>
      </c>
      <c r="AE262" s="55"/>
      <c r="AF262" s="39"/>
      <c r="GG262" s="55">
        <f>GG263+GG264</f>
        <v>0</v>
      </c>
    </row>
    <row r="263" spans="1:189" s="40" customFormat="1" ht="12" customHeight="1" hidden="1">
      <c r="A263" s="41"/>
      <c r="B263" s="57" t="s">
        <v>4</v>
      </c>
      <c r="C263" s="71" t="s">
        <v>63</v>
      </c>
      <c r="D263" s="58">
        <f>D46</f>
        <v>0</v>
      </c>
      <c r="E263" s="58">
        <f aca="true" t="shared" si="83" ref="E263:AD263">E46</f>
        <v>0</v>
      </c>
      <c r="F263" s="58">
        <f t="shared" si="83"/>
        <v>0</v>
      </c>
      <c r="G263" s="58">
        <f t="shared" si="83"/>
        <v>0</v>
      </c>
      <c r="H263" s="58">
        <f t="shared" si="83"/>
        <v>0</v>
      </c>
      <c r="I263" s="58">
        <f t="shared" si="83"/>
        <v>0</v>
      </c>
      <c r="J263" s="58">
        <f t="shared" si="83"/>
        <v>0</v>
      </c>
      <c r="K263" s="58">
        <f t="shared" si="83"/>
        <v>0</v>
      </c>
      <c r="L263" s="58">
        <f t="shared" si="83"/>
        <v>0</v>
      </c>
      <c r="M263" s="58">
        <f t="shared" si="83"/>
        <v>0</v>
      </c>
      <c r="N263" s="58">
        <f t="shared" si="83"/>
        <v>0</v>
      </c>
      <c r="O263" s="58">
        <f t="shared" si="83"/>
        <v>0</v>
      </c>
      <c r="P263" s="58">
        <f t="shared" si="83"/>
        <v>0</v>
      </c>
      <c r="Q263" s="58">
        <f t="shared" si="83"/>
        <v>0</v>
      </c>
      <c r="R263" s="58">
        <f t="shared" si="83"/>
        <v>0</v>
      </c>
      <c r="S263" s="58">
        <f t="shared" si="83"/>
        <v>0</v>
      </c>
      <c r="T263" s="58">
        <f t="shared" si="83"/>
        <v>0</v>
      </c>
      <c r="U263" s="58">
        <f t="shared" si="83"/>
        <v>0</v>
      </c>
      <c r="V263" s="58">
        <f t="shared" si="83"/>
        <v>0</v>
      </c>
      <c r="W263" s="58">
        <f t="shared" si="83"/>
        <v>0</v>
      </c>
      <c r="X263" s="58">
        <f t="shared" si="83"/>
        <v>0</v>
      </c>
      <c r="Y263" s="58">
        <f t="shared" si="83"/>
        <v>0</v>
      </c>
      <c r="Z263" s="58">
        <f t="shared" si="83"/>
        <v>0</v>
      </c>
      <c r="AA263" s="58">
        <f t="shared" si="83"/>
        <v>0</v>
      </c>
      <c r="AB263" s="58">
        <f t="shared" si="83"/>
        <v>0</v>
      </c>
      <c r="AC263" s="58">
        <f t="shared" si="83"/>
        <v>0</v>
      </c>
      <c r="AD263" s="58">
        <f t="shared" si="83"/>
        <v>0</v>
      </c>
      <c r="AE263" s="58"/>
      <c r="AF263" s="39"/>
      <c r="GG263" s="58">
        <f>GG46</f>
        <v>0</v>
      </c>
    </row>
    <row r="264" spans="1:189" s="40" customFormat="1" ht="12" customHeight="1" hidden="1">
      <c r="A264" s="41"/>
      <c r="B264" s="57" t="s">
        <v>7</v>
      </c>
      <c r="C264" s="61" t="s">
        <v>64</v>
      </c>
      <c r="D264" s="62">
        <f>D49</f>
        <v>0</v>
      </c>
      <c r="E264" s="62">
        <f aca="true" t="shared" si="84" ref="E264:AD264">E49</f>
        <v>0</v>
      </c>
      <c r="F264" s="62">
        <f t="shared" si="84"/>
        <v>0</v>
      </c>
      <c r="G264" s="62">
        <f t="shared" si="84"/>
        <v>0</v>
      </c>
      <c r="H264" s="62">
        <f t="shared" si="84"/>
        <v>0</v>
      </c>
      <c r="I264" s="62">
        <f t="shared" si="84"/>
        <v>0</v>
      </c>
      <c r="J264" s="62">
        <f t="shared" si="84"/>
        <v>0</v>
      </c>
      <c r="K264" s="62">
        <f t="shared" si="84"/>
        <v>0</v>
      </c>
      <c r="L264" s="62">
        <f t="shared" si="84"/>
        <v>0</v>
      </c>
      <c r="M264" s="62">
        <f t="shared" si="84"/>
        <v>0</v>
      </c>
      <c r="N264" s="62">
        <f t="shared" si="84"/>
        <v>0</v>
      </c>
      <c r="O264" s="62">
        <f t="shared" si="84"/>
        <v>0</v>
      </c>
      <c r="P264" s="62">
        <f t="shared" si="84"/>
        <v>0</v>
      </c>
      <c r="Q264" s="62">
        <f t="shared" si="84"/>
        <v>0</v>
      </c>
      <c r="R264" s="62">
        <f t="shared" si="84"/>
        <v>0</v>
      </c>
      <c r="S264" s="62">
        <f t="shared" si="84"/>
        <v>0</v>
      </c>
      <c r="T264" s="62">
        <f t="shared" si="84"/>
        <v>0</v>
      </c>
      <c r="U264" s="62">
        <f t="shared" si="84"/>
        <v>0</v>
      </c>
      <c r="V264" s="62">
        <f t="shared" si="84"/>
        <v>0</v>
      </c>
      <c r="W264" s="62">
        <f t="shared" si="84"/>
        <v>0</v>
      </c>
      <c r="X264" s="62">
        <f t="shared" si="84"/>
        <v>0</v>
      </c>
      <c r="Y264" s="62">
        <f t="shared" si="84"/>
        <v>0</v>
      </c>
      <c r="Z264" s="62">
        <f t="shared" si="84"/>
        <v>0</v>
      </c>
      <c r="AA264" s="62">
        <f t="shared" si="84"/>
        <v>0</v>
      </c>
      <c r="AB264" s="62">
        <f t="shared" si="84"/>
        <v>0</v>
      </c>
      <c r="AC264" s="62">
        <f t="shared" si="84"/>
        <v>0</v>
      </c>
      <c r="AD264" s="62">
        <f t="shared" si="84"/>
        <v>0</v>
      </c>
      <c r="AE264" s="62"/>
      <c r="AF264" s="39"/>
      <c r="GG264" s="62">
        <f>GG49</f>
        <v>0</v>
      </c>
    </row>
    <row r="265" spans="1:189" s="40" customFormat="1" ht="12" customHeight="1" hidden="1">
      <c r="A265" s="41"/>
      <c r="B265" s="66" t="s">
        <v>66</v>
      </c>
      <c r="C265" s="67" t="s">
        <v>67</v>
      </c>
      <c r="D265" s="68">
        <f>D261-D262</f>
        <v>0</v>
      </c>
      <c r="E265" s="68">
        <f aca="true" t="shared" si="85" ref="E265:AD265">E261-E262</f>
        <v>0</v>
      </c>
      <c r="F265" s="68">
        <f t="shared" si="85"/>
        <v>0</v>
      </c>
      <c r="G265" s="68">
        <f t="shared" si="85"/>
        <v>0</v>
      </c>
      <c r="H265" s="68">
        <f t="shared" si="85"/>
        <v>0</v>
      </c>
      <c r="I265" s="68">
        <f t="shared" si="85"/>
        <v>0</v>
      </c>
      <c r="J265" s="68">
        <f t="shared" si="85"/>
        <v>0</v>
      </c>
      <c r="K265" s="68">
        <f t="shared" si="85"/>
        <v>0</v>
      </c>
      <c r="L265" s="68">
        <f t="shared" si="85"/>
        <v>0</v>
      </c>
      <c r="M265" s="68">
        <f t="shared" si="85"/>
        <v>0</v>
      </c>
      <c r="N265" s="68">
        <f t="shared" si="85"/>
        <v>0</v>
      </c>
      <c r="O265" s="68">
        <f t="shared" si="85"/>
        <v>0</v>
      </c>
      <c r="P265" s="68">
        <f t="shared" si="85"/>
        <v>0</v>
      </c>
      <c r="Q265" s="68">
        <f t="shared" si="85"/>
        <v>0</v>
      </c>
      <c r="R265" s="68">
        <f t="shared" si="85"/>
        <v>0</v>
      </c>
      <c r="S265" s="68">
        <f t="shared" si="85"/>
        <v>0</v>
      </c>
      <c r="T265" s="68">
        <f t="shared" si="85"/>
        <v>0</v>
      </c>
      <c r="U265" s="68">
        <f t="shared" si="85"/>
        <v>0</v>
      </c>
      <c r="V265" s="68">
        <f t="shared" si="85"/>
        <v>0</v>
      </c>
      <c r="W265" s="68">
        <f t="shared" si="85"/>
        <v>0</v>
      </c>
      <c r="X265" s="68">
        <f t="shared" si="85"/>
        <v>0</v>
      </c>
      <c r="Y265" s="68">
        <f t="shared" si="85"/>
        <v>0</v>
      </c>
      <c r="Z265" s="68">
        <f t="shared" si="85"/>
        <v>0</v>
      </c>
      <c r="AA265" s="68">
        <f t="shared" si="85"/>
        <v>0</v>
      </c>
      <c r="AB265" s="68">
        <f t="shared" si="85"/>
        <v>0</v>
      </c>
      <c r="AC265" s="68">
        <f t="shared" si="85"/>
        <v>0</v>
      </c>
      <c r="AD265" s="68">
        <f t="shared" si="85"/>
        <v>0</v>
      </c>
      <c r="AE265" s="68"/>
      <c r="AF265" s="39"/>
      <c r="GG265" s="68">
        <f>GG261-GG262</f>
        <v>0</v>
      </c>
    </row>
    <row r="266" spans="1:189" s="40" customFormat="1" ht="19.5" customHeight="1" hidden="1">
      <c r="A266" s="41"/>
      <c r="B266" s="72"/>
      <c r="C266" s="7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9"/>
      <c r="GG266" s="33"/>
    </row>
    <row r="267" spans="1:189" s="40" customFormat="1" ht="12" customHeight="1" hidden="1">
      <c r="A267" s="41"/>
      <c r="B267" s="72"/>
      <c r="C267" s="7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9"/>
      <c r="GG267" s="33"/>
    </row>
    <row r="268" spans="1:189" s="40" customFormat="1" ht="12" customHeight="1" hidden="1">
      <c r="A268" s="41"/>
      <c r="B268" s="74"/>
      <c r="C268" s="7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9"/>
      <c r="GG268" s="33"/>
    </row>
    <row r="269" spans="1:189" s="40" customFormat="1" ht="12" customHeight="1" hidden="1">
      <c r="A269" s="41"/>
      <c r="B269" s="75" t="s">
        <v>72</v>
      </c>
      <c r="C269" s="7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9"/>
      <c r="GG269" s="33"/>
    </row>
    <row r="270" spans="1:189" s="40" customFormat="1" ht="12" customHeight="1" hidden="1">
      <c r="A270" s="78"/>
      <c r="B270" s="76"/>
      <c r="C270" s="50" t="s">
        <v>0</v>
      </c>
      <c r="D270" s="77" t="str">
        <f>D9</f>
        <v>31.12.2015</v>
      </c>
      <c r="E270" s="77" t="str">
        <f aca="true" t="shared" si="86" ref="E270:AD270">E9</f>
        <v>31.12.2016</v>
      </c>
      <c r="F270" s="77" t="str">
        <f t="shared" si="86"/>
        <v>31.12.2017</v>
      </c>
      <c r="G270" s="77" t="str">
        <f t="shared" si="86"/>
        <v>31.12.2018</v>
      </c>
      <c r="H270" s="77" t="str">
        <f t="shared" si="86"/>
        <v>31.12.2019</v>
      </c>
      <c r="I270" s="77" t="str">
        <f t="shared" si="86"/>
        <v>31.12.2020</v>
      </c>
      <c r="J270" s="77" t="str">
        <f t="shared" si="86"/>
        <v>31.12.2021</v>
      </c>
      <c r="K270" s="77">
        <f t="shared" si="86"/>
        <v>0</v>
      </c>
      <c r="L270" s="77">
        <f t="shared" si="86"/>
        <v>0</v>
      </c>
      <c r="M270" s="77">
        <f t="shared" si="86"/>
        <v>0</v>
      </c>
      <c r="N270" s="77">
        <f t="shared" si="86"/>
        <v>0</v>
      </c>
      <c r="O270" s="77">
        <f t="shared" si="86"/>
        <v>0</v>
      </c>
      <c r="P270" s="77">
        <f t="shared" si="86"/>
        <v>0</v>
      </c>
      <c r="Q270" s="77">
        <f t="shared" si="86"/>
        <v>0</v>
      </c>
      <c r="R270" s="77">
        <f t="shared" si="86"/>
        <v>0</v>
      </c>
      <c r="S270" s="77">
        <f t="shared" si="86"/>
        <v>0</v>
      </c>
      <c r="T270" s="77">
        <f t="shared" si="86"/>
        <v>0</v>
      </c>
      <c r="U270" s="77">
        <f t="shared" si="86"/>
        <v>0</v>
      </c>
      <c r="V270" s="77">
        <f t="shared" si="86"/>
        <v>0</v>
      </c>
      <c r="W270" s="77">
        <f t="shared" si="86"/>
        <v>0</v>
      </c>
      <c r="X270" s="77">
        <f t="shared" si="86"/>
        <v>0</v>
      </c>
      <c r="Y270" s="77">
        <f t="shared" si="86"/>
        <v>0</v>
      </c>
      <c r="Z270" s="77">
        <f t="shared" si="86"/>
        <v>0</v>
      </c>
      <c r="AA270" s="77">
        <f t="shared" si="86"/>
        <v>0</v>
      </c>
      <c r="AB270" s="77">
        <f t="shared" si="86"/>
        <v>0</v>
      </c>
      <c r="AC270" s="77">
        <f t="shared" si="86"/>
        <v>0</v>
      </c>
      <c r="AD270" s="77">
        <f t="shared" si="86"/>
        <v>0</v>
      </c>
      <c r="AE270" s="77"/>
      <c r="AF270" s="39"/>
      <c r="GG270" s="77" t="str">
        <f>GG9</f>
        <v>31.12.2022</v>
      </c>
    </row>
    <row r="271" spans="1:189" s="40" customFormat="1" ht="12" customHeight="1" hidden="1">
      <c r="A271" s="41"/>
      <c r="B271" s="66" t="s">
        <v>1</v>
      </c>
      <c r="C271" s="67" t="s">
        <v>75</v>
      </c>
      <c r="D271" s="68">
        <f>D272+D278+D286+D291+D314</f>
        <v>0</v>
      </c>
      <c r="E271" s="68">
        <f aca="true" t="shared" si="87" ref="E271:AD271">E272+E278+E286+E291+E314</f>
        <v>0</v>
      </c>
      <c r="F271" s="68">
        <f t="shared" si="87"/>
        <v>0</v>
      </c>
      <c r="G271" s="68">
        <f t="shared" si="87"/>
        <v>0</v>
      </c>
      <c r="H271" s="68">
        <f t="shared" si="87"/>
        <v>0</v>
      </c>
      <c r="I271" s="68">
        <f t="shared" si="87"/>
        <v>0</v>
      </c>
      <c r="J271" s="68">
        <f t="shared" si="87"/>
        <v>0</v>
      </c>
      <c r="K271" s="68">
        <f t="shared" si="87"/>
        <v>0</v>
      </c>
      <c r="L271" s="68">
        <f t="shared" si="87"/>
        <v>0</v>
      </c>
      <c r="M271" s="68">
        <f t="shared" si="87"/>
        <v>0</v>
      </c>
      <c r="N271" s="68">
        <f t="shared" si="87"/>
        <v>0</v>
      </c>
      <c r="O271" s="68">
        <f t="shared" si="87"/>
        <v>0</v>
      </c>
      <c r="P271" s="68">
        <f t="shared" si="87"/>
        <v>0</v>
      </c>
      <c r="Q271" s="68">
        <f t="shared" si="87"/>
        <v>0</v>
      </c>
      <c r="R271" s="68">
        <f t="shared" si="87"/>
        <v>0</v>
      </c>
      <c r="S271" s="68">
        <f t="shared" si="87"/>
        <v>0</v>
      </c>
      <c r="T271" s="68">
        <f t="shared" si="87"/>
        <v>0</v>
      </c>
      <c r="U271" s="68">
        <f t="shared" si="87"/>
        <v>0</v>
      </c>
      <c r="V271" s="68">
        <f t="shared" si="87"/>
        <v>0</v>
      </c>
      <c r="W271" s="68">
        <f t="shared" si="87"/>
        <v>0</v>
      </c>
      <c r="X271" s="68">
        <f t="shared" si="87"/>
        <v>0</v>
      </c>
      <c r="Y271" s="68">
        <f t="shared" si="87"/>
        <v>0</v>
      </c>
      <c r="Z271" s="68">
        <f t="shared" si="87"/>
        <v>0</v>
      </c>
      <c r="AA271" s="68">
        <f t="shared" si="87"/>
        <v>0</v>
      </c>
      <c r="AB271" s="68">
        <f t="shared" si="87"/>
        <v>0</v>
      </c>
      <c r="AC271" s="68">
        <f t="shared" si="87"/>
        <v>0</v>
      </c>
      <c r="AD271" s="68">
        <f t="shared" si="87"/>
        <v>0</v>
      </c>
      <c r="AE271" s="68"/>
      <c r="AF271" s="39"/>
      <c r="GG271" s="68">
        <f>GG272+GG278+GG286+GG291+GG314</f>
        <v>0</v>
      </c>
    </row>
    <row r="272" spans="1:189" s="40" customFormat="1" ht="12" customHeight="1" hidden="1">
      <c r="A272" s="41"/>
      <c r="B272" s="63" t="s">
        <v>52</v>
      </c>
      <c r="C272" s="64" t="s">
        <v>77</v>
      </c>
      <c r="D272" s="55">
        <f>SUM(D273:D277)</f>
        <v>0</v>
      </c>
      <c r="E272" s="55">
        <f aca="true" t="shared" si="88" ref="E272:AD272">SUM(E273:E277)</f>
        <v>0</v>
      </c>
      <c r="F272" s="55">
        <f t="shared" si="88"/>
        <v>0</v>
      </c>
      <c r="G272" s="55">
        <f t="shared" si="88"/>
        <v>0</v>
      </c>
      <c r="H272" s="55">
        <f t="shared" si="88"/>
        <v>0</v>
      </c>
      <c r="I272" s="55">
        <f t="shared" si="88"/>
        <v>0</v>
      </c>
      <c r="J272" s="55">
        <f t="shared" si="88"/>
        <v>0</v>
      </c>
      <c r="K272" s="55">
        <f t="shared" si="88"/>
        <v>0</v>
      </c>
      <c r="L272" s="55">
        <f t="shared" si="88"/>
        <v>0</v>
      </c>
      <c r="M272" s="55">
        <f t="shared" si="88"/>
        <v>0</v>
      </c>
      <c r="N272" s="55">
        <f t="shared" si="88"/>
        <v>0</v>
      </c>
      <c r="O272" s="55">
        <f t="shared" si="88"/>
        <v>0</v>
      </c>
      <c r="P272" s="55">
        <f t="shared" si="88"/>
        <v>0</v>
      </c>
      <c r="Q272" s="55">
        <f t="shared" si="88"/>
        <v>0</v>
      </c>
      <c r="R272" s="55">
        <f t="shared" si="88"/>
        <v>0</v>
      </c>
      <c r="S272" s="55">
        <f t="shared" si="88"/>
        <v>0</v>
      </c>
      <c r="T272" s="55">
        <f t="shared" si="88"/>
        <v>0</v>
      </c>
      <c r="U272" s="55">
        <f t="shared" si="88"/>
        <v>0</v>
      </c>
      <c r="V272" s="55">
        <f t="shared" si="88"/>
        <v>0</v>
      </c>
      <c r="W272" s="55">
        <f t="shared" si="88"/>
        <v>0</v>
      </c>
      <c r="X272" s="55">
        <f t="shared" si="88"/>
        <v>0</v>
      </c>
      <c r="Y272" s="55">
        <f t="shared" si="88"/>
        <v>0</v>
      </c>
      <c r="Z272" s="55">
        <f t="shared" si="88"/>
        <v>0</v>
      </c>
      <c r="AA272" s="55">
        <f t="shared" si="88"/>
        <v>0</v>
      </c>
      <c r="AB272" s="55">
        <f t="shared" si="88"/>
        <v>0</v>
      </c>
      <c r="AC272" s="55">
        <f t="shared" si="88"/>
        <v>0</v>
      </c>
      <c r="AD272" s="55">
        <f t="shared" si="88"/>
        <v>0</v>
      </c>
      <c r="AE272" s="55"/>
      <c r="AF272" s="39"/>
      <c r="GG272" s="55">
        <f>SUM(GG273:GG277)</f>
        <v>0</v>
      </c>
    </row>
    <row r="273" spans="1:189" s="40" customFormat="1" ht="24" customHeight="1" hidden="1">
      <c r="A273" s="41"/>
      <c r="B273" s="57" t="s">
        <v>4</v>
      </c>
      <c r="C273" s="54" t="s">
        <v>79</v>
      </c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39"/>
      <c r="GG273" s="58"/>
    </row>
    <row r="274" spans="1:189" s="40" customFormat="1" ht="12" customHeight="1" hidden="1">
      <c r="A274" s="41"/>
      <c r="B274" s="57" t="s">
        <v>7</v>
      </c>
      <c r="C274" s="54" t="s">
        <v>81</v>
      </c>
      <c r="D274" s="58">
        <f aca="true" t="shared" si="89" ref="D274:AD274">D58</f>
        <v>0</v>
      </c>
      <c r="E274" s="58">
        <f t="shared" si="89"/>
        <v>0</v>
      </c>
      <c r="F274" s="58">
        <f t="shared" si="89"/>
        <v>0</v>
      </c>
      <c r="G274" s="58">
        <f t="shared" si="89"/>
        <v>0</v>
      </c>
      <c r="H274" s="58">
        <f t="shared" si="89"/>
        <v>0</v>
      </c>
      <c r="I274" s="58">
        <f t="shared" si="89"/>
        <v>0</v>
      </c>
      <c r="J274" s="58">
        <f t="shared" si="89"/>
        <v>0</v>
      </c>
      <c r="K274" s="58">
        <f t="shared" si="89"/>
        <v>0</v>
      </c>
      <c r="L274" s="58">
        <f t="shared" si="89"/>
        <v>0</v>
      </c>
      <c r="M274" s="58">
        <f t="shared" si="89"/>
        <v>0</v>
      </c>
      <c r="N274" s="58">
        <f t="shared" si="89"/>
        <v>0</v>
      </c>
      <c r="O274" s="58">
        <f t="shared" si="89"/>
        <v>0</v>
      </c>
      <c r="P274" s="58">
        <f t="shared" si="89"/>
        <v>0</v>
      </c>
      <c r="Q274" s="58">
        <f t="shared" si="89"/>
        <v>0</v>
      </c>
      <c r="R274" s="58">
        <f t="shared" si="89"/>
        <v>0</v>
      </c>
      <c r="S274" s="58">
        <f t="shared" si="89"/>
        <v>0</v>
      </c>
      <c r="T274" s="58">
        <f t="shared" si="89"/>
        <v>0</v>
      </c>
      <c r="U274" s="58">
        <f t="shared" si="89"/>
        <v>0</v>
      </c>
      <c r="V274" s="58">
        <f t="shared" si="89"/>
        <v>0</v>
      </c>
      <c r="W274" s="58">
        <f t="shared" si="89"/>
        <v>0</v>
      </c>
      <c r="X274" s="58">
        <f t="shared" si="89"/>
        <v>0</v>
      </c>
      <c r="Y274" s="58">
        <f t="shared" si="89"/>
        <v>0</v>
      </c>
      <c r="Z274" s="58">
        <f t="shared" si="89"/>
        <v>0</v>
      </c>
      <c r="AA274" s="58">
        <f t="shared" si="89"/>
        <v>0</v>
      </c>
      <c r="AB274" s="58">
        <f t="shared" si="89"/>
        <v>0</v>
      </c>
      <c r="AC274" s="58">
        <f t="shared" si="89"/>
        <v>0</v>
      </c>
      <c r="AD274" s="58">
        <f t="shared" si="89"/>
        <v>0</v>
      </c>
      <c r="AE274" s="58"/>
      <c r="AF274" s="39"/>
      <c r="GG274" s="58">
        <f>GG58</f>
        <v>0</v>
      </c>
    </row>
    <row r="275" spans="1:189" s="40" customFormat="1" ht="12" customHeight="1" hidden="1">
      <c r="A275" s="41"/>
      <c r="B275" s="57" t="s">
        <v>9</v>
      </c>
      <c r="C275" s="54" t="s">
        <v>82</v>
      </c>
      <c r="D275" s="58">
        <f aca="true" t="shared" si="90" ref="D275:AD275">D59</f>
        <v>0</v>
      </c>
      <c r="E275" s="58">
        <f t="shared" si="90"/>
        <v>0</v>
      </c>
      <c r="F275" s="58">
        <f t="shared" si="90"/>
        <v>0</v>
      </c>
      <c r="G275" s="58">
        <f t="shared" si="90"/>
        <v>0</v>
      </c>
      <c r="H275" s="58">
        <f t="shared" si="90"/>
        <v>0</v>
      </c>
      <c r="I275" s="58">
        <f t="shared" si="90"/>
        <v>0</v>
      </c>
      <c r="J275" s="58">
        <f t="shared" si="90"/>
        <v>0</v>
      </c>
      <c r="K275" s="58">
        <f t="shared" si="90"/>
        <v>0</v>
      </c>
      <c r="L275" s="58">
        <f t="shared" si="90"/>
        <v>0</v>
      </c>
      <c r="M275" s="58">
        <f t="shared" si="90"/>
        <v>0</v>
      </c>
      <c r="N275" s="58">
        <f t="shared" si="90"/>
        <v>0</v>
      </c>
      <c r="O275" s="58">
        <f t="shared" si="90"/>
        <v>0</v>
      </c>
      <c r="P275" s="58">
        <f t="shared" si="90"/>
        <v>0</v>
      </c>
      <c r="Q275" s="58">
        <f t="shared" si="90"/>
        <v>0</v>
      </c>
      <c r="R275" s="58">
        <f t="shared" si="90"/>
        <v>0</v>
      </c>
      <c r="S275" s="58">
        <f t="shared" si="90"/>
        <v>0</v>
      </c>
      <c r="T275" s="58">
        <f t="shared" si="90"/>
        <v>0</v>
      </c>
      <c r="U275" s="58">
        <f t="shared" si="90"/>
        <v>0</v>
      </c>
      <c r="V275" s="58">
        <f t="shared" si="90"/>
        <v>0</v>
      </c>
      <c r="W275" s="58">
        <f t="shared" si="90"/>
        <v>0</v>
      </c>
      <c r="X275" s="58">
        <f t="shared" si="90"/>
        <v>0</v>
      </c>
      <c r="Y275" s="58">
        <f t="shared" si="90"/>
        <v>0</v>
      </c>
      <c r="Z275" s="58">
        <f t="shared" si="90"/>
        <v>0</v>
      </c>
      <c r="AA275" s="58">
        <f t="shared" si="90"/>
        <v>0</v>
      </c>
      <c r="AB275" s="58">
        <f t="shared" si="90"/>
        <v>0</v>
      </c>
      <c r="AC275" s="58">
        <f t="shared" si="90"/>
        <v>0</v>
      </c>
      <c r="AD275" s="58">
        <f t="shared" si="90"/>
        <v>0</v>
      </c>
      <c r="AE275" s="58"/>
      <c r="AF275" s="39"/>
      <c r="GG275" s="58">
        <f>GG59</f>
        <v>0</v>
      </c>
    </row>
    <row r="276" spans="1:189" s="40" customFormat="1" ht="12" customHeight="1" hidden="1">
      <c r="A276" s="41"/>
      <c r="B276" s="57" t="s">
        <v>10</v>
      </c>
      <c r="C276" s="54" t="s">
        <v>83</v>
      </c>
      <c r="D276" s="58">
        <f>D60+D76</f>
        <v>0</v>
      </c>
      <c r="E276" s="58">
        <f aca="true" t="shared" si="91" ref="E276:AD276">E60+E76</f>
        <v>0</v>
      </c>
      <c r="F276" s="58">
        <f t="shared" si="91"/>
        <v>0</v>
      </c>
      <c r="G276" s="58">
        <f t="shared" si="91"/>
        <v>0</v>
      </c>
      <c r="H276" s="58">
        <f t="shared" si="91"/>
        <v>0</v>
      </c>
      <c r="I276" s="58">
        <f t="shared" si="91"/>
        <v>0</v>
      </c>
      <c r="J276" s="58">
        <f t="shared" si="91"/>
        <v>0</v>
      </c>
      <c r="K276" s="58">
        <f t="shared" si="91"/>
        <v>0</v>
      </c>
      <c r="L276" s="58">
        <f t="shared" si="91"/>
        <v>0</v>
      </c>
      <c r="M276" s="58">
        <f t="shared" si="91"/>
        <v>0</v>
      </c>
      <c r="N276" s="58">
        <f t="shared" si="91"/>
        <v>0</v>
      </c>
      <c r="O276" s="58">
        <f t="shared" si="91"/>
        <v>0</v>
      </c>
      <c r="P276" s="58">
        <f t="shared" si="91"/>
        <v>0</v>
      </c>
      <c r="Q276" s="58">
        <f t="shared" si="91"/>
        <v>0</v>
      </c>
      <c r="R276" s="58">
        <f t="shared" si="91"/>
        <v>0</v>
      </c>
      <c r="S276" s="58">
        <f t="shared" si="91"/>
        <v>0</v>
      </c>
      <c r="T276" s="58">
        <f t="shared" si="91"/>
        <v>0</v>
      </c>
      <c r="U276" s="58">
        <f t="shared" si="91"/>
        <v>0</v>
      </c>
      <c r="V276" s="58">
        <f t="shared" si="91"/>
        <v>0</v>
      </c>
      <c r="W276" s="58">
        <f t="shared" si="91"/>
        <v>0</v>
      </c>
      <c r="X276" s="58">
        <f t="shared" si="91"/>
        <v>0</v>
      </c>
      <c r="Y276" s="58">
        <f t="shared" si="91"/>
        <v>0</v>
      </c>
      <c r="Z276" s="58">
        <f t="shared" si="91"/>
        <v>0</v>
      </c>
      <c r="AA276" s="58">
        <f t="shared" si="91"/>
        <v>0</v>
      </c>
      <c r="AB276" s="58">
        <f t="shared" si="91"/>
        <v>0</v>
      </c>
      <c r="AC276" s="58">
        <f t="shared" si="91"/>
        <v>0</v>
      </c>
      <c r="AD276" s="58">
        <f t="shared" si="91"/>
        <v>0</v>
      </c>
      <c r="AE276" s="58"/>
      <c r="AF276" s="39"/>
      <c r="GG276" s="58">
        <f>GG60+GG76</f>
        <v>0</v>
      </c>
    </row>
    <row r="277" spans="1:189" s="40" customFormat="1" ht="24" customHeight="1" hidden="1">
      <c r="A277" s="41"/>
      <c r="B277" s="60" t="s">
        <v>17</v>
      </c>
      <c r="C277" s="61" t="s">
        <v>84</v>
      </c>
      <c r="D277" s="58">
        <f>D61</f>
        <v>0</v>
      </c>
      <c r="E277" s="58">
        <f aca="true" t="shared" si="92" ref="E277:AD277">E61</f>
        <v>0</v>
      </c>
      <c r="F277" s="58">
        <f t="shared" si="92"/>
        <v>0</v>
      </c>
      <c r="G277" s="58">
        <f t="shared" si="92"/>
        <v>0</v>
      </c>
      <c r="H277" s="58">
        <f t="shared" si="92"/>
        <v>0</v>
      </c>
      <c r="I277" s="58">
        <f t="shared" si="92"/>
        <v>0</v>
      </c>
      <c r="J277" s="58">
        <f t="shared" si="92"/>
        <v>0</v>
      </c>
      <c r="K277" s="58">
        <f t="shared" si="92"/>
        <v>0</v>
      </c>
      <c r="L277" s="58">
        <f t="shared" si="92"/>
        <v>0</v>
      </c>
      <c r="M277" s="58">
        <f t="shared" si="92"/>
        <v>0</v>
      </c>
      <c r="N277" s="58">
        <f t="shared" si="92"/>
        <v>0</v>
      </c>
      <c r="O277" s="58">
        <f t="shared" si="92"/>
        <v>0</v>
      </c>
      <c r="P277" s="58">
        <f t="shared" si="92"/>
        <v>0</v>
      </c>
      <c r="Q277" s="58">
        <f t="shared" si="92"/>
        <v>0</v>
      </c>
      <c r="R277" s="58">
        <f t="shared" si="92"/>
        <v>0</v>
      </c>
      <c r="S277" s="58">
        <f t="shared" si="92"/>
        <v>0</v>
      </c>
      <c r="T277" s="58">
        <f t="shared" si="92"/>
        <v>0</v>
      </c>
      <c r="U277" s="58">
        <f t="shared" si="92"/>
        <v>0</v>
      </c>
      <c r="V277" s="58">
        <f t="shared" si="92"/>
        <v>0</v>
      </c>
      <c r="W277" s="58">
        <f t="shared" si="92"/>
        <v>0</v>
      </c>
      <c r="X277" s="58">
        <f t="shared" si="92"/>
        <v>0</v>
      </c>
      <c r="Y277" s="58">
        <f t="shared" si="92"/>
        <v>0</v>
      </c>
      <c r="Z277" s="58">
        <f t="shared" si="92"/>
        <v>0</v>
      </c>
      <c r="AA277" s="58">
        <f t="shared" si="92"/>
        <v>0</v>
      </c>
      <c r="AB277" s="58">
        <f t="shared" si="92"/>
        <v>0</v>
      </c>
      <c r="AC277" s="58">
        <f t="shared" si="92"/>
        <v>0</v>
      </c>
      <c r="AD277" s="58">
        <f t="shared" si="92"/>
        <v>0</v>
      </c>
      <c r="AE277" s="58"/>
      <c r="AF277" s="39"/>
      <c r="GG277" s="58">
        <f>GG61</f>
        <v>0</v>
      </c>
    </row>
    <row r="278" spans="1:189" s="40" customFormat="1" ht="12" customHeight="1" hidden="1">
      <c r="A278" s="41"/>
      <c r="B278" s="63" t="s">
        <v>86</v>
      </c>
      <c r="C278" s="64" t="s">
        <v>87</v>
      </c>
      <c r="D278" s="55">
        <f>SUM(D279:D285)</f>
        <v>0</v>
      </c>
      <c r="E278" s="55">
        <f aca="true" t="shared" si="93" ref="E278:AD278">SUM(E279:E285)</f>
        <v>0</v>
      </c>
      <c r="F278" s="55">
        <f t="shared" si="93"/>
        <v>0</v>
      </c>
      <c r="G278" s="55">
        <f t="shared" si="93"/>
        <v>0</v>
      </c>
      <c r="H278" s="55">
        <f t="shared" si="93"/>
        <v>0</v>
      </c>
      <c r="I278" s="55">
        <f t="shared" si="93"/>
        <v>0</v>
      </c>
      <c r="J278" s="55">
        <f t="shared" si="93"/>
        <v>0</v>
      </c>
      <c r="K278" s="55">
        <f t="shared" si="93"/>
        <v>0</v>
      </c>
      <c r="L278" s="55">
        <f t="shared" si="93"/>
        <v>0</v>
      </c>
      <c r="M278" s="55">
        <f t="shared" si="93"/>
        <v>0</v>
      </c>
      <c r="N278" s="55">
        <f t="shared" si="93"/>
        <v>0</v>
      </c>
      <c r="O278" s="55">
        <f t="shared" si="93"/>
        <v>0</v>
      </c>
      <c r="P278" s="55">
        <f t="shared" si="93"/>
        <v>0</v>
      </c>
      <c r="Q278" s="55">
        <f t="shared" si="93"/>
        <v>0</v>
      </c>
      <c r="R278" s="55">
        <f t="shared" si="93"/>
        <v>0</v>
      </c>
      <c r="S278" s="55">
        <f t="shared" si="93"/>
        <v>0</v>
      </c>
      <c r="T278" s="55">
        <f t="shared" si="93"/>
        <v>0</v>
      </c>
      <c r="U278" s="55">
        <f t="shared" si="93"/>
        <v>0</v>
      </c>
      <c r="V278" s="55">
        <f t="shared" si="93"/>
        <v>0</v>
      </c>
      <c r="W278" s="55">
        <f t="shared" si="93"/>
        <v>0</v>
      </c>
      <c r="X278" s="55">
        <f t="shared" si="93"/>
        <v>0</v>
      </c>
      <c r="Y278" s="55">
        <f t="shared" si="93"/>
        <v>0</v>
      </c>
      <c r="Z278" s="55">
        <f t="shared" si="93"/>
        <v>0</v>
      </c>
      <c r="AA278" s="55">
        <f t="shared" si="93"/>
        <v>0</v>
      </c>
      <c r="AB278" s="55">
        <f t="shared" si="93"/>
        <v>0</v>
      </c>
      <c r="AC278" s="55">
        <f t="shared" si="93"/>
        <v>0</v>
      </c>
      <c r="AD278" s="55">
        <f t="shared" si="93"/>
        <v>0</v>
      </c>
      <c r="AE278" s="55"/>
      <c r="AF278" s="39"/>
      <c r="GG278" s="55">
        <f>SUM(GG279:GG285)</f>
        <v>0</v>
      </c>
    </row>
    <row r="279" spans="1:189" s="40" customFormat="1" ht="12" customHeight="1" hidden="1">
      <c r="A279" s="41"/>
      <c r="B279" s="57" t="s">
        <v>4</v>
      </c>
      <c r="C279" s="54" t="s">
        <v>88</v>
      </c>
      <c r="D279" s="58">
        <f>D64</f>
        <v>0</v>
      </c>
      <c r="E279" s="58">
        <f aca="true" t="shared" si="94" ref="E279:AD279">E64</f>
        <v>0</v>
      </c>
      <c r="F279" s="58">
        <f t="shared" si="94"/>
        <v>0</v>
      </c>
      <c r="G279" s="58">
        <f t="shared" si="94"/>
        <v>0</v>
      </c>
      <c r="H279" s="58">
        <f t="shared" si="94"/>
        <v>0</v>
      </c>
      <c r="I279" s="58">
        <f t="shared" si="94"/>
        <v>0</v>
      </c>
      <c r="J279" s="58">
        <f t="shared" si="94"/>
        <v>0</v>
      </c>
      <c r="K279" s="58">
        <f t="shared" si="94"/>
        <v>0</v>
      </c>
      <c r="L279" s="58">
        <f t="shared" si="94"/>
        <v>0</v>
      </c>
      <c r="M279" s="58">
        <f t="shared" si="94"/>
        <v>0</v>
      </c>
      <c r="N279" s="58">
        <f t="shared" si="94"/>
        <v>0</v>
      </c>
      <c r="O279" s="58">
        <f t="shared" si="94"/>
        <v>0</v>
      </c>
      <c r="P279" s="58">
        <f t="shared" si="94"/>
        <v>0</v>
      </c>
      <c r="Q279" s="58">
        <f t="shared" si="94"/>
        <v>0</v>
      </c>
      <c r="R279" s="58">
        <f t="shared" si="94"/>
        <v>0</v>
      </c>
      <c r="S279" s="58">
        <f t="shared" si="94"/>
        <v>0</v>
      </c>
      <c r="T279" s="58">
        <f t="shared" si="94"/>
        <v>0</v>
      </c>
      <c r="U279" s="58">
        <f t="shared" si="94"/>
        <v>0</v>
      </c>
      <c r="V279" s="58">
        <f t="shared" si="94"/>
        <v>0</v>
      </c>
      <c r="W279" s="58">
        <f t="shared" si="94"/>
        <v>0</v>
      </c>
      <c r="X279" s="58">
        <f t="shared" si="94"/>
        <v>0</v>
      </c>
      <c r="Y279" s="58">
        <f t="shared" si="94"/>
        <v>0</v>
      </c>
      <c r="Z279" s="58">
        <f t="shared" si="94"/>
        <v>0</v>
      </c>
      <c r="AA279" s="58">
        <f t="shared" si="94"/>
        <v>0</v>
      </c>
      <c r="AB279" s="58">
        <f t="shared" si="94"/>
        <v>0</v>
      </c>
      <c r="AC279" s="58">
        <f t="shared" si="94"/>
        <v>0</v>
      </c>
      <c r="AD279" s="58">
        <f t="shared" si="94"/>
        <v>0</v>
      </c>
      <c r="AE279" s="58"/>
      <c r="AF279" s="39"/>
      <c r="GG279" s="58">
        <f>GG64</f>
        <v>0</v>
      </c>
    </row>
    <row r="280" spans="1:189" s="40" customFormat="1" ht="12" customHeight="1" hidden="1">
      <c r="A280" s="41"/>
      <c r="B280" s="57" t="s">
        <v>7</v>
      </c>
      <c r="C280" s="54" t="s">
        <v>90</v>
      </c>
      <c r="D280" s="58">
        <f>D65+D75</f>
        <v>0</v>
      </c>
      <c r="E280" s="58">
        <f aca="true" t="shared" si="95" ref="E280:AD280">E65+E75</f>
        <v>0</v>
      </c>
      <c r="F280" s="58">
        <f t="shared" si="95"/>
        <v>0</v>
      </c>
      <c r="G280" s="58">
        <f t="shared" si="95"/>
        <v>0</v>
      </c>
      <c r="H280" s="58">
        <f t="shared" si="95"/>
        <v>0</v>
      </c>
      <c r="I280" s="58">
        <f t="shared" si="95"/>
        <v>0</v>
      </c>
      <c r="J280" s="58">
        <f t="shared" si="95"/>
        <v>0</v>
      </c>
      <c r="K280" s="58">
        <f t="shared" si="95"/>
        <v>0</v>
      </c>
      <c r="L280" s="58">
        <f t="shared" si="95"/>
        <v>0</v>
      </c>
      <c r="M280" s="58">
        <f t="shared" si="95"/>
        <v>0</v>
      </c>
      <c r="N280" s="58">
        <f t="shared" si="95"/>
        <v>0</v>
      </c>
      <c r="O280" s="58">
        <f t="shared" si="95"/>
        <v>0</v>
      </c>
      <c r="P280" s="58">
        <f t="shared" si="95"/>
        <v>0</v>
      </c>
      <c r="Q280" s="58">
        <f t="shared" si="95"/>
        <v>0</v>
      </c>
      <c r="R280" s="58">
        <f t="shared" si="95"/>
        <v>0</v>
      </c>
      <c r="S280" s="58">
        <f t="shared" si="95"/>
        <v>0</v>
      </c>
      <c r="T280" s="58">
        <f t="shared" si="95"/>
        <v>0</v>
      </c>
      <c r="U280" s="58">
        <f t="shared" si="95"/>
        <v>0</v>
      </c>
      <c r="V280" s="58">
        <f t="shared" si="95"/>
        <v>0</v>
      </c>
      <c r="W280" s="58">
        <f t="shared" si="95"/>
        <v>0</v>
      </c>
      <c r="X280" s="58">
        <f t="shared" si="95"/>
        <v>0</v>
      </c>
      <c r="Y280" s="58">
        <f t="shared" si="95"/>
        <v>0</v>
      </c>
      <c r="Z280" s="58">
        <f t="shared" si="95"/>
        <v>0</v>
      </c>
      <c r="AA280" s="58">
        <f t="shared" si="95"/>
        <v>0</v>
      </c>
      <c r="AB280" s="58">
        <f t="shared" si="95"/>
        <v>0</v>
      </c>
      <c r="AC280" s="58">
        <f t="shared" si="95"/>
        <v>0</v>
      </c>
      <c r="AD280" s="58">
        <f t="shared" si="95"/>
        <v>0</v>
      </c>
      <c r="AE280" s="58"/>
      <c r="AF280" s="39"/>
      <c r="GG280" s="58">
        <f>GG65+GG75</f>
        <v>0</v>
      </c>
    </row>
    <row r="281" spans="1:189" s="40" customFormat="1" ht="12" customHeight="1" hidden="1">
      <c r="A281" s="41"/>
      <c r="B281" s="57" t="s">
        <v>9</v>
      </c>
      <c r="C281" s="54" t="s">
        <v>92</v>
      </c>
      <c r="D281" s="58">
        <f aca="true" t="shared" si="96" ref="D281:AD281">D66</f>
        <v>0</v>
      </c>
      <c r="E281" s="58">
        <f t="shared" si="96"/>
        <v>0</v>
      </c>
      <c r="F281" s="58">
        <f t="shared" si="96"/>
        <v>0</v>
      </c>
      <c r="G281" s="58">
        <f t="shared" si="96"/>
        <v>0</v>
      </c>
      <c r="H281" s="58">
        <f t="shared" si="96"/>
        <v>0</v>
      </c>
      <c r="I281" s="58">
        <f t="shared" si="96"/>
        <v>0</v>
      </c>
      <c r="J281" s="58">
        <f t="shared" si="96"/>
        <v>0</v>
      </c>
      <c r="K281" s="58">
        <f t="shared" si="96"/>
        <v>0</v>
      </c>
      <c r="L281" s="58">
        <f t="shared" si="96"/>
        <v>0</v>
      </c>
      <c r="M281" s="58">
        <f t="shared" si="96"/>
        <v>0</v>
      </c>
      <c r="N281" s="58">
        <f t="shared" si="96"/>
        <v>0</v>
      </c>
      <c r="O281" s="58">
        <f t="shared" si="96"/>
        <v>0</v>
      </c>
      <c r="P281" s="58">
        <f t="shared" si="96"/>
        <v>0</v>
      </c>
      <c r="Q281" s="58">
        <f t="shared" si="96"/>
        <v>0</v>
      </c>
      <c r="R281" s="58">
        <f t="shared" si="96"/>
        <v>0</v>
      </c>
      <c r="S281" s="58">
        <f t="shared" si="96"/>
        <v>0</v>
      </c>
      <c r="T281" s="58">
        <f t="shared" si="96"/>
        <v>0</v>
      </c>
      <c r="U281" s="58">
        <f t="shared" si="96"/>
        <v>0</v>
      </c>
      <c r="V281" s="58">
        <f t="shared" si="96"/>
        <v>0</v>
      </c>
      <c r="W281" s="58">
        <f t="shared" si="96"/>
        <v>0</v>
      </c>
      <c r="X281" s="58">
        <f t="shared" si="96"/>
        <v>0</v>
      </c>
      <c r="Y281" s="58">
        <f t="shared" si="96"/>
        <v>0</v>
      </c>
      <c r="Z281" s="58">
        <f t="shared" si="96"/>
        <v>0</v>
      </c>
      <c r="AA281" s="58">
        <f t="shared" si="96"/>
        <v>0</v>
      </c>
      <c r="AB281" s="58">
        <f t="shared" si="96"/>
        <v>0</v>
      </c>
      <c r="AC281" s="58">
        <f t="shared" si="96"/>
        <v>0</v>
      </c>
      <c r="AD281" s="58">
        <f t="shared" si="96"/>
        <v>0</v>
      </c>
      <c r="AE281" s="58"/>
      <c r="AF281" s="39"/>
      <c r="GG281" s="58">
        <f>GG66</f>
        <v>0</v>
      </c>
    </row>
    <row r="282" spans="1:189" s="40" customFormat="1" ht="12" customHeight="1" hidden="1">
      <c r="A282" s="41"/>
      <c r="B282" s="57" t="s">
        <v>10</v>
      </c>
      <c r="C282" s="54" t="s">
        <v>94</v>
      </c>
      <c r="D282" s="58">
        <f aca="true" t="shared" si="97" ref="D282:AD282">D67</f>
        <v>0</v>
      </c>
      <c r="E282" s="58">
        <f t="shared" si="97"/>
        <v>0</v>
      </c>
      <c r="F282" s="58">
        <f t="shared" si="97"/>
        <v>0</v>
      </c>
      <c r="G282" s="58">
        <f t="shared" si="97"/>
        <v>0</v>
      </c>
      <c r="H282" s="58">
        <f t="shared" si="97"/>
        <v>0</v>
      </c>
      <c r="I282" s="58">
        <f t="shared" si="97"/>
        <v>0</v>
      </c>
      <c r="J282" s="58">
        <f t="shared" si="97"/>
        <v>0</v>
      </c>
      <c r="K282" s="58">
        <f t="shared" si="97"/>
        <v>0</v>
      </c>
      <c r="L282" s="58">
        <f t="shared" si="97"/>
        <v>0</v>
      </c>
      <c r="M282" s="58">
        <f t="shared" si="97"/>
        <v>0</v>
      </c>
      <c r="N282" s="58">
        <f t="shared" si="97"/>
        <v>0</v>
      </c>
      <c r="O282" s="58">
        <f t="shared" si="97"/>
        <v>0</v>
      </c>
      <c r="P282" s="58">
        <f t="shared" si="97"/>
        <v>0</v>
      </c>
      <c r="Q282" s="58">
        <f t="shared" si="97"/>
        <v>0</v>
      </c>
      <c r="R282" s="58">
        <f t="shared" si="97"/>
        <v>0</v>
      </c>
      <c r="S282" s="58">
        <f t="shared" si="97"/>
        <v>0</v>
      </c>
      <c r="T282" s="58">
        <f t="shared" si="97"/>
        <v>0</v>
      </c>
      <c r="U282" s="58">
        <f t="shared" si="97"/>
        <v>0</v>
      </c>
      <c r="V282" s="58">
        <f t="shared" si="97"/>
        <v>0</v>
      </c>
      <c r="W282" s="58">
        <f t="shared" si="97"/>
        <v>0</v>
      </c>
      <c r="X282" s="58">
        <f t="shared" si="97"/>
        <v>0</v>
      </c>
      <c r="Y282" s="58">
        <f t="shared" si="97"/>
        <v>0</v>
      </c>
      <c r="Z282" s="58">
        <f t="shared" si="97"/>
        <v>0</v>
      </c>
      <c r="AA282" s="58">
        <f t="shared" si="97"/>
        <v>0</v>
      </c>
      <c r="AB282" s="58">
        <f t="shared" si="97"/>
        <v>0</v>
      </c>
      <c r="AC282" s="58">
        <f t="shared" si="97"/>
        <v>0</v>
      </c>
      <c r="AD282" s="58">
        <f t="shared" si="97"/>
        <v>0</v>
      </c>
      <c r="AE282" s="58"/>
      <c r="AF282" s="39"/>
      <c r="GG282" s="58">
        <f>GG67</f>
        <v>0</v>
      </c>
    </row>
    <row r="283" spans="1:189" s="40" customFormat="1" ht="12" customHeight="1" hidden="1">
      <c r="A283" s="41"/>
      <c r="B283" s="57" t="s">
        <v>17</v>
      </c>
      <c r="C283" s="54" t="s">
        <v>96</v>
      </c>
      <c r="D283" s="58">
        <f>D68+D88</f>
        <v>0</v>
      </c>
      <c r="E283" s="58">
        <f aca="true" t="shared" si="98" ref="E283:AD283">E68+E88</f>
        <v>0</v>
      </c>
      <c r="F283" s="58">
        <f t="shared" si="98"/>
        <v>0</v>
      </c>
      <c r="G283" s="58">
        <f t="shared" si="98"/>
        <v>0</v>
      </c>
      <c r="H283" s="58">
        <f t="shared" si="98"/>
        <v>0</v>
      </c>
      <c r="I283" s="58">
        <f t="shared" si="98"/>
        <v>0</v>
      </c>
      <c r="J283" s="58">
        <f t="shared" si="98"/>
        <v>0</v>
      </c>
      <c r="K283" s="58">
        <f t="shared" si="98"/>
        <v>0</v>
      </c>
      <c r="L283" s="58">
        <f t="shared" si="98"/>
        <v>0</v>
      </c>
      <c r="M283" s="58">
        <f t="shared" si="98"/>
        <v>0</v>
      </c>
      <c r="N283" s="58">
        <f t="shared" si="98"/>
        <v>0</v>
      </c>
      <c r="O283" s="58">
        <f t="shared" si="98"/>
        <v>0</v>
      </c>
      <c r="P283" s="58">
        <f t="shared" si="98"/>
        <v>0</v>
      </c>
      <c r="Q283" s="58">
        <f t="shared" si="98"/>
        <v>0</v>
      </c>
      <c r="R283" s="58">
        <f t="shared" si="98"/>
        <v>0</v>
      </c>
      <c r="S283" s="58">
        <f t="shared" si="98"/>
        <v>0</v>
      </c>
      <c r="T283" s="58">
        <f t="shared" si="98"/>
        <v>0</v>
      </c>
      <c r="U283" s="58">
        <f t="shared" si="98"/>
        <v>0</v>
      </c>
      <c r="V283" s="58">
        <f t="shared" si="98"/>
        <v>0</v>
      </c>
      <c r="W283" s="58">
        <f t="shared" si="98"/>
        <v>0</v>
      </c>
      <c r="X283" s="58">
        <f t="shared" si="98"/>
        <v>0</v>
      </c>
      <c r="Y283" s="58">
        <f t="shared" si="98"/>
        <v>0</v>
      </c>
      <c r="Z283" s="58">
        <f t="shared" si="98"/>
        <v>0</v>
      </c>
      <c r="AA283" s="58">
        <f t="shared" si="98"/>
        <v>0</v>
      </c>
      <c r="AB283" s="58">
        <f t="shared" si="98"/>
        <v>0</v>
      </c>
      <c r="AC283" s="58">
        <f t="shared" si="98"/>
        <v>0</v>
      </c>
      <c r="AD283" s="58">
        <f t="shared" si="98"/>
        <v>0</v>
      </c>
      <c r="AE283" s="58"/>
      <c r="AF283" s="39"/>
      <c r="GG283" s="58">
        <f>GG68+GG88</f>
        <v>0</v>
      </c>
    </row>
    <row r="284" spans="1:189" s="40" customFormat="1" ht="12" customHeight="1" hidden="1">
      <c r="A284" s="41"/>
      <c r="B284" s="57" t="s">
        <v>98</v>
      </c>
      <c r="C284" s="54" t="s">
        <v>99</v>
      </c>
      <c r="D284" s="58">
        <f aca="true" t="shared" si="99" ref="D284:AD284">D69</f>
        <v>0</v>
      </c>
      <c r="E284" s="58">
        <f t="shared" si="99"/>
        <v>0</v>
      </c>
      <c r="F284" s="58">
        <f t="shared" si="99"/>
        <v>0</v>
      </c>
      <c r="G284" s="58">
        <f t="shared" si="99"/>
        <v>0</v>
      </c>
      <c r="H284" s="58">
        <f t="shared" si="99"/>
        <v>0</v>
      </c>
      <c r="I284" s="58">
        <f t="shared" si="99"/>
        <v>0</v>
      </c>
      <c r="J284" s="58">
        <f t="shared" si="99"/>
        <v>0</v>
      </c>
      <c r="K284" s="58">
        <f t="shared" si="99"/>
        <v>0</v>
      </c>
      <c r="L284" s="58">
        <f t="shared" si="99"/>
        <v>0</v>
      </c>
      <c r="M284" s="58">
        <f t="shared" si="99"/>
        <v>0</v>
      </c>
      <c r="N284" s="58">
        <f t="shared" si="99"/>
        <v>0</v>
      </c>
      <c r="O284" s="58">
        <f t="shared" si="99"/>
        <v>0</v>
      </c>
      <c r="P284" s="58">
        <f t="shared" si="99"/>
        <v>0</v>
      </c>
      <c r="Q284" s="58">
        <f t="shared" si="99"/>
        <v>0</v>
      </c>
      <c r="R284" s="58">
        <f t="shared" si="99"/>
        <v>0</v>
      </c>
      <c r="S284" s="58">
        <f t="shared" si="99"/>
        <v>0</v>
      </c>
      <c r="T284" s="58">
        <f t="shared" si="99"/>
        <v>0</v>
      </c>
      <c r="U284" s="58">
        <f t="shared" si="99"/>
        <v>0</v>
      </c>
      <c r="V284" s="58">
        <f t="shared" si="99"/>
        <v>0</v>
      </c>
      <c r="W284" s="58">
        <f t="shared" si="99"/>
        <v>0</v>
      </c>
      <c r="X284" s="58">
        <f t="shared" si="99"/>
        <v>0</v>
      </c>
      <c r="Y284" s="58">
        <f t="shared" si="99"/>
        <v>0</v>
      </c>
      <c r="Z284" s="58">
        <f t="shared" si="99"/>
        <v>0</v>
      </c>
      <c r="AA284" s="58">
        <f t="shared" si="99"/>
        <v>0</v>
      </c>
      <c r="AB284" s="58">
        <f t="shared" si="99"/>
        <v>0</v>
      </c>
      <c r="AC284" s="58">
        <f t="shared" si="99"/>
        <v>0</v>
      </c>
      <c r="AD284" s="58">
        <f t="shared" si="99"/>
        <v>0</v>
      </c>
      <c r="AE284" s="58"/>
      <c r="AF284" s="39"/>
      <c r="GG284" s="58">
        <f>GG69</f>
        <v>0</v>
      </c>
    </row>
    <row r="285" spans="1:189" s="40" customFormat="1" ht="12" customHeight="1" hidden="1">
      <c r="A285" s="41"/>
      <c r="B285" s="60" t="s">
        <v>101</v>
      </c>
      <c r="C285" s="61" t="s">
        <v>102</v>
      </c>
      <c r="D285" s="58">
        <f aca="true" t="shared" si="100" ref="D285:AD285">D70</f>
        <v>0</v>
      </c>
      <c r="E285" s="58">
        <f t="shared" si="100"/>
        <v>0</v>
      </c>
      <c r="F285" s="58">
        <f t="shared" si="100"/>
        <v>0</v>
      </c>
      <c r="G285" s="58">
        <f t="shared" si="100"/>
        <v>0</v>
      </c>
      <c r="H285" s="58">
        <f t="shared" si="100"/>
        <v>0</v>
      </c>
      <c r="I285" s="58">
        <f t="shared" si="100"/>
        <v>0</v>
      </c>
      <c r="J285" s="58">
        <f t="shared" si="100"/>
        <v>0</v>
      </c>
      <c r="K285" s="58">
        <f t="shared" si="100"/>
        <v>0</v>
      </c>
      <c r="L285" s="58">
        <f t="shared" si="100"/>
        <v>0</v>
      </c>
      <c r="M285" s="58">
        <f t="shared" si="100"/>
        <v>0</v>
      </c>
      <c r="N285" s="58">
        <f t="shared" si="100"/>
        <v>0</v>
      </c>
      <c r="O285" s="58">
        <f t="shared" si="100"/>
        <v>0</v>
      </c>
      <c r="P285" s="58">
        <f t="shared" si="100"/>
        <v>0</v>
      </c>
      <c r="Q285" s="58">
        <f t="shared" si="100"/>
        <v>0</v>
      </c>
      <c r="R285" s="58">
        <f t="shared" si="100"/>
        <v>0</v>
      </c>
      <c r="S285" s="58">
        <f t="shared" si="100"/>
        <v>0</v>
      </c>
      <c r="T285" s="58">
        <f t="shared" si="100"/>
        <v>0</v>
      </c>
      <c r="U285" s="58">
        <f t="shared" si="100"/>
        <v>0</v>
      </c>
      <c r="V285" s="58">
        <f t="shared" si="100"/>
        <v>0</v>
      </c>
      <c r="W285" s="58">
        <f t="shared" si="100"/>
        <v>0</v>
      </c>
      <c r="X285" s="58">
        <f t="shared" si="100"/>
        <v>0</v>
      </c>
      <c r="Y285" s="58">
        <f t="shared" si="100"/>
        <v>0</v>
      </c>
      <c r="Z285" s="58">
        <f t="shared" si="100"/>
        <v>0</v>
      </c>
      <c r="AA285" s="58">
        <f t="shared" si="100"/>
        <v>0</v>
      </c>
      <c r="AB285" s="58">
        <f t="shared" si="100"/>
        <v>0</v>
      </c>
      <c r="AC285" s="58">
        <f t="shared" si="100"/>
        <v>0</v>
      </c>
      <c r="AD285" s="58">
        <f t="shared" si="100"/>
        <v>0</v>
      </c>
      <c r="AE285" s="58"/>
      <c r="AF285" s="39"/>
      <c r="GG285" s="58">
        <f>GG70</f>
        <v>0</v>
      </c>
    </row>
    <row r="286" spans="1:189" s="40" customFormat="1" ht="12" customHeight="1" hidden="1">
      <c r="A286" s="41"/>
      <c r="B286" s="63" t="s">
        <v>104</v>
      </c>
      <c r="C286" s="64" t="s">
        <v>105</v>
      </c>
      <c r="D286" s="55">
        <f>SUM(D287:D290)</f>
        <v>0</v>
      </c>
      <c r="E286" s="55">
        <f aca="true" t="shared" si="101" ref="E286:AD286">SUM(E287:E290)</f>
        <v>0</v>
      </c>
      <c r="F286" s="55">
        <f t="shared" si="101"/>
        <v>0</v>
      </c>
      <c r="G286" s="55">
        <f t="shared" si="101"/>
        <v>0</v>
      </c>
      <c r="H286" s="55">
        <f t="shared" si="101"/>
        <v>0</v>
      </c>
      <c r="I286" s="55">
        <f t="shared" si="101"/>
        <v>0</v>
      </c>
      <c r="J286" s="55">
        <f t="shared" si="101"/>
        <v>0</v>
      </c>
      <c r="K286" s="55">
        <f t="shared" si="101"/>
        <v>0</v>
      </c>
      <c r="L286" s="55">
        <f t="shared" si="101"/>
        <v>0</v>
      </c>
      <c r="M286" s="55">
        <f t="shared" si="101"/>
        <v>0</v>
      </c>
      <c r="N286" s="55">
        <f t="shared" si="101"/>
        <v>0</v>
      </c>
      <c r="O286" s="55">
        <f t="shared" si="101"/>
        <v>0</v>
      </c>
      <c r="P286" s="55">
        <f t="shared" si="101"/>
        <v>0</v>
      </c>
      <c r="Q286" s="55">
        <f t="shared" si="101"/>
        <v>0</v>
      </c>
      <c r="R286" s="55">
        <f t="shared" si="101"/>
        <v>0</v>
      </c>
      <c r="S286" s="55">
        <f t="shared" si="101"/>
        <v>0</v>
      </c>
      <c r="T286" s="55">
        <f t="shared" si="101"/>
        <v>0</v>
      </c>
      <c r="U286" s="55">
        <f t="shared" si="101"/>
        <v>0</v>
      </c>
      <c r="V286" s="55">
        <f t="shared" si="101"/>
        <v>0</v>
      </c>
      <c r="W286" s="55">
        <f t="shared" si="101"/>
        <v>0</v>
      </c>
      <c r="X286" s="55">
        <f t="shared" si="101"/>
        <v>0</v>
      </c>
      <c r="Y286" s="55">
        <f t="shared" si="101"/>
        <v>0</v>
      </c>
      <c r="Z286" s="55">
        <f t="shared" si="101"/>
        <v>0</v>
      </c>
      <c r="AA286" s="55">
        <f t="shared" si="101"/>
        <v>0</v>
      </c>
      <c r="AB286" s="55">
        <f t="shared" si="101"/>
        <v>0</v>
      </c>
      <c r="AC286" s="55">
        <f t="shared" si="101"/>
        <v>0</v>
      </c>
      <c r="AD286" s="55">
        <f t="shared" si="101"/>
        <v>0</v>
      </c>
      <c r="AE286" s="55"/>
      <c r="AF286" s="39"/>
      <c r="GG286" s="55">
        <f>SUM(GG287:GG290)</f>
        <v>0</v>
      </c>
    </row>
    <row r="287" spans="1:189" s="40" customFormat="1" ht="12" customHeight="1" hidden="1">
      <c r="A287" s="41"/>
      <c r="B287" s="57" t="s">
        <v>4</v>
      </c>
      <c r="C287" s="54" t="s">
        <v>108</v>
      </c>
      <c r="D287" s="58">
        <f aca="true" t="shared" si="102" ref="D287:AD287">D79+D84</f>
        <v>0</v>
      </c>
      <c r="E287" s="58">
        <f t="shared" si="102"/>
        <v>0</v>
      </c>
      <c r="F287" s="58">
        <f t="shared" si="102"/>
        <v>0</v>
      </c>
      <c r="G287" s="58">
        <f t="shared" si="102"/>
        <v>0</v>
      </c>
      <c r="H287" s="58">
        <f t="shared" si="102"/>
        <v>0</v>
      </c>
      <c r="I287" s="58">
        <f t="shared" si="102"/>
        <v>0</v>
      </c>
      <c r="J287" s="58">
        <f t="shared" si="102"/>
        <v>0</v>
      </c>
      <c r="K287" s="58">
        <f t="shared" si="102"/>
        <v>0</v>
      </c>
      <c r="L287" s="58">
        <f t="shared" si="102"/>
        <v>0</v>
      </c>
      <c r="M287" s="58">
        <f t="shared" si="102"/>
        <v>0</v>
      </c>
      <c r="N287" s="58">
        <f t="shared" si="102"/>
        <v>0</v>
      </c>
      <c r="O287" s="58">
        <f t="shared" si="102"/>
        <v>0</v>
      </c>
      <c r="P287" s="58">
        <f t="shared" si="102"/>
        <v>0</v>
      </c>
      <c r="Q287" s="58">
        <f t="shared" si="102"/>
        <v>0</v>
      </c>
      <c r="R287" s="58">
        <f t="shared" si="102"/>
        <v>0</v>
      </c>
      <c r="S287" s="58">
        <f t="shared" si="102"/>
        <v>0</v>
      </c>
      <c r="T287" s="58">
        <f t="shared" si="102"/>
        <v>0</v>
      </c>
      <c r="U287" s="58">
        <f t="shared" si="102"/>
        <v>0</v>
      </c>
      <c r="V287" s="58">
        <f t="shared" si="102"/>
        <v>0</v>
      </c>
      <c r="W287" s="58">
        <f t="shared" si="102"/>
        <v>0</v>
      </c>
      <c r="X287" s="58">
        <f t="shared" si="102"/>
        <v>0</v>
      </c>
      <c r="Y287" s="58">
        <f t="shared" si="102"/>
        <v>0</v>
      </c>
      <c r="Z287" s="58">
        <f t="shared" si="102"/>
        <v>0</v>
      </c>
      <c r="AA287" s="58">
        <f t="shared" si="102"/>
        <v>0</v>
      </c>
      <c r="AB287" s="58">
        <f t="shared" si="102"/>
        <v>0</v>
      </c>
      <c r="AC287" s="58">
        <f t="shared" si="102"/>
        <v>0</v>
      </c>
      <c r="AD287" s="58">
        <f t="shared" si="102"/>
        <v>0</v>
      </c>
      <c r="AE287" s="58"/>
      <c r="AF287" s="39"/>
      <c r="GG287" s="58">
        <f>GG79+GG84</f>
        <v>0</v>
      </c>
    </row>
    <row r="288" spans="1:189" s="40" customFormat="1" ht="12" customHeight="1" hidden="1">
      <c r="A288" s="41"/>
      <c r="B288" s="57" t="s">
        <v>7</v>
      </c>
      <c r="C288" s="54" t="s">
        <v>110</v>
      </c>
      <c r="D288" s="58">
        <f aca="true" t="shared" si="103" ref="D288:AD288">D80+D85</f>
        <v>0</v>
      </c>
      <c r="E288" s="58">
        <f t="shared" si="103"/>
        <v>0</v>
      </c>
      <c r="F288" s="58">
        <f t="shared" si="103"/>
        <v>0</v>
      </c>
      <c r="G288" s="58">
        <f t="shared" si="103"/>
        <v>0</v>
      </c>
      <c r="H288" s="58">
        <f t="shared" si="103"/>
        <v>0</v>
      </c>
      <c r="I288" s="58">
        <f t="shared" si="103"/>
        <v>0</v>
      </c>
      <c r="J288" s="58">
        <f t="shared" si="103"/>
        <v>0</v>
      </c>
      <c r="K288" s="58">
        <f t="shared" si="103"/>
        <v>0</v>
      </c>
      <c r="L288" s="58">
        <f t="shared" si="103"/>
        <v>0</v>
      </c>
      <c r="M288" s="58">
        <f t="shared" si="103"/>
        <v>0</v>
      </c>
      <c r="N288" s="58">
        <f t="shared" si="103"/>
        <v>0</v>
      </c>
      <c r="O288" s="58">
        <f t="shared" si="103"/>
        <v>0</v>
      </c>
      <c r="P288" s="58">
        <f t="shared" si="103"/>
        <v>0</v>
      </c>
      <c r="Q288" s="58">
        <f t="shared" si="103"/>
        <v>0</v>
      </c>
      <c r="R288" s="58">
        <f t="shared" si="103"/>
        <v>0</v>
      </c>
      <c r="S288" s="58">
        <f t="shared" si="103"/>
        <v>0</v>
      </c>
      <c r="T288" s="58">
        <f t="shared" si="103"/>
        <v>0</v>
      </c>
      <c r="U288" s="58">
        <f t="shared" si="103"/>
        <v>0</v>
      </c>
      <c r="V288" s="58">
        <f t="shared" si="103"/>
        <v>0</v>
      </c>
      <c r="W288" s="58">
        <f t="shared" si="103"/>
        <v>0</v>
      </c>
      <c r="X288" s="58">
        <f t="shared" si="103"/>
        <v>0</v>
      </c>
      <c r="Y288" s="58">
        <f t="shared" si="103"/>
        <v>0</v>
      </c>
      <c r="Z288" s="58">
        <f t="shared" si="103"/>
        <v>0</v>
      </c>
      <c r="AA288" s="58">
        <f t="shared" si="103"/>
        <v>0</v>
      </c>
      <c r="AB288" s="58">
        <f t="shared" si="103"/>
        <v>0</v>
      </c>
      <c r="AC288" s="58">
        <f t="shared" si="103"/>
        <v>0</v>
      </c>
      <c r="AD288" s="58">
        <f t="shared" si="103"/>
        <v>0</v>
      </c>
      <c r="AE288" s="58"/>
      <c r="AF288" s="39"/>
      <c r="GG288" s="58">
        <f>GG80+GG85</f>
        <v>0</v>
      </c>
    </row>
    <row r="289" spans="1:189" s="40" customFormat="1" ht="12" customHeight="1" hidden="1">
      <c r="A289" s="41"/>
      <c r="B289" s="57" t="s">
        <v>9</v>
      </c>
      <c r="C289" s="54" t="s">
        <v>112</v>
      </c>
      <c r="D289" s="58">
        <f aca="true" t="shared" si="104" ref="D289:AD289">D81+D86</f>
        <v>0</v>
      </c>
      <c r="E289" s="58">
        <f t="shared" si="104"/>
        <v>0</v>
      </c>
      <c r="F289" s="58">
        <f t="shared" si="104"/>
        <v>0</v>
      </c>
      <c r="G289" s="58">
        <f t="shared" si="104"/>
        <v>0</v>
      </c>
      <c r="H289" s="58">
        <f t="shared" si="104"/>
        <v>0</v>
      </c>
      <c r="I289" s="58">
        <f t="shared" si="104"/>
        <v>0</v>
      </c>
      <c r="J289" s="58">
        <f t="shared" si="104"/>
        <v>0</v>
      </c>
      <c r="K289" s="58">
        <f t="shared" si="104"/>
        <v>0</v>
      </c>
      <c r="L289" s="58">
        <f t="shared" si="104"/>
        <v>0</v>
      </c>
      <c r="M289" s="58">
        <f t="shared" si="104"/>
        <v>0</v>
      </c>
      <c r="N289" s="58">
        <f t="shared" si="104"/>
        <v>0</v>
      </c>
      <c r="O289" s="58">
        <f t="shared" si="104"/>
        <v>0</v>
      </c>
      <c r="P289" s="58">
        <f t="shared" si="104"/>
        <v>0</v>
      </c>
      <c r="Q289" s="58">
        <f t="shared" si="104"/>
        <v>0</v>
      </c>
      <c r="R289" s="58">
        <f t="shared" si="104"/>
        <v>0</v>
      </c>
      <c r="S289" s="58">
        <f t="shared" si="104"/>
        <v>0</v>
      </c>
      <c r="T289" s="58">
        <f t="shared" si="104"/>
        <v>0</v>
      </c>
      <c r="U289" s="58">
        <f t="shared" si="104"/>
        <v>0</v>
      </c>
      <c r="V289" s="58">
        <f t="shared" si="104"/>
        <v>0</v>
      </c>
      <c r="W289" s="58">
        <f t="shared" si="104"/>
        <v>0</v>
      </c>
      <c r="X289" s="58">
        <f t="shared" si="104"/>
        <v>0</v>
      </c>
      <c r="Y289" s="58">
        <f t="shared" si="104"/>
        <v>0</v>
      </c>
      <c r="Z289" s="58">
        <f t="shared" si="104"/>
        <v>0</v>
      </c>
      <c r="AA289" s="58">
        <f t="shared" si="104"/>
        <v>0</v>
      </c>
      <c r="AB289" s="58">
        <f t="shared" si="104"/>
        <v>0</v>
      </c>
      <c r="AC289" s="58">
        <f t="shared" si="104"/>
        <v>0</v>
      </c>
      <c r="AD289" s="58">
        <f t="shared" si="104"/>
        <v>0</v>
      </c>
      <c r="AE289" s="58"/>
      <c r="AF289" s="39"/>
      <c r="GG289" s="58">
        <f>GG81+GG86</f>
        <v>0</v>
      </c>
    </row>
    <row r="290" spans="1:189" s="40" customFormat="1" ht="12" customHeight="1" hidden="1">
      <c r="A290" s="41"/>
      <c r="B290" s="57" t="s">
        <v>10</v>
      </c>
      <c r="C290" s="61" t="s">
        <v>115</v>
      </c>
      <c r="D290" s="58">
        <f aca="true" t="shared" si="105" ref="D290:AD290">D82+D87</f>
        <v>0</v>
      </c>
      <c r="E290" s="58">
        <f t="shared" si="105"/>
        <v>0</v>
      </c>
      <c r="F290" s="58">
        <f t="shared" si="105"/>
        <v>0</v>
      </c>
      <c r="G290" s="58">
        <f t="shared" si="105"/>
        <v>0</v>
      </c>
      <c r="H290" s="58">
        <f t="shared" si="105"/>
        <v>0</v>
      </c>
      <c r="I290" s="58">
        <f t="shared" si="105"/>
        <v>0</v>
      </c>
      <c r="J290" s="58">
        <f t="shared" si="105"/>
        <v>0</v>
      </c>
      <c r="K290" s="58">
        <f t="shared" si="105"/>
        <v>0</v>
      </c>
      <c r="L290" s="58">
        <f t="shared" si="105"/>
        <v>0</v>
      </c>
      <c r="M290" s="58">
        <f t="shared" si="105"/>
        <v>0</v>
      </c>
      <c r="N290" s="58">
        <f t="shared" si="105"/>
        <v>0</v>
      </c>
      <c r="O290" s="58">
        <f t="shared" si="105"/>
        <v>0</v>
      </c>
      <c r="P290" s="58">
        <f t="shared" si="105"/>
        <v>0</v>
      </c>
      <c r="Q290" s="58">
        <f t="shared" si="105"/>
        <v>0</v>
      </c>
      <c r="R290" s="58">
        <f t="shared" si="105"/>
        <v>0</v>
      </c>
      <c r="S290" s="58">
        <f t="shared" si="105"/>
        <v>0</v>
      </c>
      <c r="T290" s="58">
        <f t="shared" si="105"/>
        <v>0</v>
      </c>
      <c r="U290" s="58">
        <f t="shared" si="105"/>
        <v>0</v>
      </c>
      <c r="V290" s="58">
        <f t="shared" si="105"/>
        <v>0</v>
      </c>
      <c r="W290" s="58">
        <f t="shared" si="105"/>
        <v>0</v>
      </c>
      <c r="X290" s="58">
        <f t="shared" si="105"/>
        <v>0</v>
      </c>
      <c r="Y290" s="58">
        <f t="shared" si="105"/>
        <v>0</v>
      </c>
      <c r="Z290" s="58">
        <f t="shared" si="105"/>
        <v>0</v>
      </c>
      <c r="AA290" s="58">
        <f t="shared" si="105"/>
        <v>0</v>
      </c>
      <c r="AB290" s="58">
        <f t="shared" si="105"/>
        <v>0</v>
      </c>
      <c r="AC290" s="58">
        <f t="shared" si="105"/>
        <v>0</v>
      </c>
      <c r="AD290" s="58">
        <f t="shared" si="105"/>
        <v>0</v>
      </c>
      <c r="AE290" s="58"/>
      <c r="AF290" s="39"/>
      <c r="GG290" s="58">
        <f>GG82+GG87</f>
        <v>0</v>
      </c>
    </row>
    <row r="291" spans="1:189" s="40" customFormat="1" ht="12" customHeight="1" hidden="1">
      <c r="A291" s="41"/>
      <c r="B291" s="66" t="s">
        <v>117</v>
      </c>
      <c r="C291" s="67" t="s">
        <v>118</v>
      </c>
      <c r="D291" s="68">
        <f>D71</f>
        <v>0</v>
      </c>
      <c r="E291" s="68">
        <f aca="true" t="shared" si="106" ref="E291:AD291">E71</f>
        <v>0</v>
      </c>
      <c r="F291" s="68">
        <f t="shared" si="106"/>
        <v>0</v>
      </c>
      <c r="G291" s="68">
        <f t="shared" si="106"/>
        <v>0</v>
      </c>
      <c r="H291" s="68">
        <f t="shared" si="106"/>
        <v>0</v>
      </c>
      <c r="I291" s="68">
        <f t="shared" si="106"/>
        <v>0</v>
      </c>
      <c r="J291" s="68">
        <f t="shared" si="106"/>
        <v>0</v>
      </c>
      <c r="K291" s="68">
        <f t="shared" si="106"/>
        <v>0</v>
      </c>
      <c r="L291" s="68">
        <f t="shared" si="106"/>
        <v>0</v>
      </c>
      <c r="M291" s="68">
        <f t="shared" si="106"/>
        <v>0</v>
      </c>
      <c r="N291" s="68">
        <f t="shared" si="106"/>
        <v>0</v>
      </c>
      <c r="O291" s="68">
        <f t="shared" si="106"/>
        <v>0</v>
      </c>
      <c r="P291" s="68">
        <f t="shared" si="106"/>
        <v>0</v>
      </c>
      <c r="Q291" s="68">
        <f t="shared" si="106"/>
        <v>0</v>
      </c>
      <c r="R291" s="68">
        <f t="shared" si="106"/>
        <v>0</v>
      </c>
      <c r="S291" s="68">
        <f t="shared" si="106"/>
        <v>0</v>
      </c>
      <c r="T291" s="68">
        <f t="shared" si="106"/>
        <v>0</v>
      </c>
      <c r="U291" s="68">
        <f t="shared" si="106"/>
        <v>0</v>
      </c>
      <c r="V291" s="68">
        <f t="shared" si="106"/>
        <v>0</v>
      </c>
      <c r="W291" s="68">
        <f t="shared" si="106"/>
        <v>0</v>
      </c>
      <c r="X291" s="68">
        <f t="shared" si="106"/>
        <v>0</v>
      </c>
      <c r="Y291" s="68">
        <f t="shared" si="106"/>
        <v>0</v>
      </c>
      <c r="Z291" s="68">
        <f t="shared" si="106"/>
        <v>0</v>
      </c>
      <c r="AA291" s="68">
        <f t="shared" si="106"/>
        <v>0</v>
      </c>
      <c r="AB291" s="68">
        <f t="shared" si="106"/>
        <v>0</v>
      </c>
      <c r="AC291" s="68">
        <f t="shared" si="106"/>
        <v>0</v>
      </c>
      <c r="AD291" s="68">
        <f t="shared" si="106"/>
        <v>0</v>
      </c>
      <c r="AE291" s="68"/>
      <c r="AF291" s="39"/>
      <c r="GG291" s="68">
        <f>GG71</f>
        <v>0</v>
      </c>
    </row>
    <row r="292" spans="1:189" s="40" customFormat="1" ht="12" customHeight="1" hidden="1">
      <c r="A292" s="41"/>
      <c r="B292" s="66" t="s">
        <v>12</v>
      </c>
      <c r="C292" s="67" t="s">
        <v>120</v>
      </c>
      <c r="D292" s="68">
        <f>D293+D299+D305+D308</f>
        <v>0</v>
      </c>
      <c r="E292" s="68">
        <f aca="true" t="shared" si="107" ref="E292:AD292">E293+E299+E305+E308</f>
        <v>0</v>
      </c>
      <c r="F292" s="68">
        <f t="shared" si="107"/>
        <v>0</v>
      </c>
      <c r="G292" s="68">
        <f t="shared" si="107"/>
        <v>0</v>
      </c>
      <c r="H292" s="68">
        <f t="shared" si="107"/>
        <v>0</v>
      </c>
      <c r="I292" s="68">
        <f t="shared" si="107"/>
        <v>0</v>
      </c>
      <c r="J292" s="68">
        <f t="shared" si="107"/>
        <v>0</v>
      </c>
      <c r="K292" s="68">
        <f t="shared" si="107"/>
        <v>0</v>
      </c>
      <c r="L292" s="68">
        <f t="shared" si="107"/>
        <v>0</v>
      </c>
      <c r="M292" s="68">
        <f t="shared" si="107"/>
        <v>0</v>
      </c>
      <c r="N292" s="68">
        <f t="shared" si="107"/>
        <v>0</v>
      </c>
      <c r="O292" s="68">
        <f t="shared" si="107"/>
        <v>0</v>
      </c>
      <c r="P292" s="68">
        <f t="shared" si="107"/>
        <v>0</v>
      </c>
      <c r="Q292" s="68">
        <f t="shared" si="107"/>
        <v>0</v>
      </c>
      <c r="R292" s="68">
        <f t="shared" si="107"/>
        <v>0</v>
      </c>
      <c r="S292" s="68">
        <f t="shared" si="107"/>
        <v>0</v>
      </c>
      <c r="T292" s="68">
        <f t="shared" si="107"/>
        <v>0</v>
      </c>
      <c r="U292" s="68">
        <f t="shared" si="107"/>
        <v>0</v>
      </c>
      <c r="V292" s="68">
        <f t="shared" si="107"/>
        <v>0</v>
      </c>
      <c r="W292" s="68">
        <f t="shared" si="107"/>
        <v>0</v>
      </c>
      <c r="X292" s="68">
        <f t="shared" si="107"/>
        <v>0</v>
      </c>
      <c r="Y292" s="68">
        <f t="shared" si="107"/>
        <v>0</v>
      </c>
      <c r="Z292" s="68">
        <f t="shared" si="107"/>
        <v>0</v>
      </c>
      <c r="AA292" s="68">
        <f t="shared" si="107"/>
        <v>0</v>
      </c>
      <c r="AB292" s="68">
        <f t="shared" si="107"/>
        <v>0</v>
      </c>
      <c r="AC292" s="68">
        <f t="shared" si="107"/>
        <v>0</v>
      </c>
      <c r="AD292" s="68">
        <f t="shared" si="107"/>
        <v>0</v>
      </c>
      <c r="AE292" s="68"/>
      <c r="AF292" s="39"/>
      <c r="GG292" s="68">
        <f>GG293+GG299+GG305+GG308</f>
        <v>0</v>
      </c>
    </row>
    <row r="293" spans="1:189" s="40" customFormat="1" ht="12" customHeight="1" hidden="1">
      <c r="A293" s="41"/>
      <c r="B293" s="63" t="s">
        <v>52</v>
      </c>
      <c r="C293" s="64" t="s">
        <v>121</v>
      </c>
      <c r="D293" s="55">
        <f>SUM(D294:D298)</f>
        <v>0</v>
      </c>
      <c r="E293" s="55">
        <f aca="true" t="shared" si="108" ref="E293:AD293">SUM(E294:E298)</f>
        <v>0</v>
      </c>
      <c r="F293" s="55">
        <f t="shared" si="108"/>
        <v>0</v>
      </c>
      <c r="G293" s="55">
        <f t="shared" si="108"/>
        <v>0</v>
      </c>
      <c r="H293" s="55">
        <f t="shared" si="108"/>
        <v>0</v>
      </c>
      <c r="I293" s="55">
        <f t="shared" si="108"/>
        <v>0</v>
      </c>
      <c r="J293" s="55">
        <f t="shared" si="108"/>
        <v>0</v>
      </c>
      <c r="K293" s="55">
        <f t="shared" si="108"/>
        <v>0</v>
      </c>
      <c r="L293" s="55">
        <f t="shared" si="108"/>
        <v>0</v>
      </c>
      <c r="M293" s="55">
        <f t="shared" si="108"/>
        <v>0</v>
      </c>
      <c r="N293" s="55">
        <f t="shared" si="108"/>
        <v>0</v>
      </c>
      <c r="O293" s="55">
        <f t="shared" si="108"/>
        <v>0</v>
      </c>
      <c r="P293" s="55">
        <f t="shared" si="108"/>
        <v>0</v>
      </c>
      <c r="Q293" s="55">
        <f t="shared" si="108"/>
        <v>0</v>
      </c>
      <c r="R293" s="55">
        <f t="shared" si="108"/>
        <v>0</v>
      </c>
      <c r="S293" s="55">
        <f t="shared" si="108"/>
        <v>0</v>
      </c>
      <c r="T293" s="55">
        <f t="shared" si="108"/>
        <v>0</v>
      </c>
      <c r="U293" s="55">
        <f t="shared" si="108"/>
        <v>0</v>
      </c>
      <c r="V293" s="55">
        <f t="shared" si="108"/>
        <v>0</v>
      </c>
      <c r="W293" s="55">
        <f t="shared" si="108"/>
        <v>0</v>
      </c>
      <c r="X293" s="55">
        <f t="shared" si="108"/>
        <v>0</v>
      </c>
      <c r="Y293" s="55">
        <f t="shared" si="108"/>
        <v>0</v>
      </c>
      <c r="Z293" s="55">
        <f t="shared" si="108"/>
        <v>0</v>
      </c>
      <c r="AA293" s="55">
        <f t="shared" si="108"/>
        <v>0</v>
      </c>
      <c r="AB293" s="55">
        <f t="shared" si="108"/>
        <v>0</v>
      </c>
      <c r="AC293" s="55">
        <f t="shared" si="108"/>
        <v>0</v>
      </c>
      <c r="AD293" s="55">
        <f t="shared" si="108"/>
        <v>0</v>
      </c>
      <c r="AE293" s="55"/>
      <c r="AF293" s="39"/>
      <c r="GG293" s="55">
        <f>SUM(GG294:GG298)</f>
        <v>0</v>
      </c>
    </row>
    <row r="294" spans="1:189" s="40" customFormat="1" ht="12" customHeight="1" hidden="1">
      <c r="A294" s="41"/>
      <c r="B294" s="57" t="s">
        <v>4</v>
      </c>
      <c r="C294" s="54" t="s">
        <v>123</v>
      </c>
      <c r="D294" s="58">
        <f aca="true" t="shared" si="109" ref="D294:AD294">D94</f>
        <v>0</v>
      </c>
      <c r="E294" s="58">
        <f t="shared" si="109"/>
        <v>0</v>
      </c>
      <c r="F294" s="58">
        <f t="shared" si="109"/>
        <v>0</v>
      </c>
      <c r="G294" s="58">
        <f t="shared" si="109"/>
        <v>0</v>
      </c>
      <c r="H294" s="58">
        <f t="shared" si="109"/>
        <v>0</v>
      </c>
      <c r="I294" s="58">
        <f t="shared" si="109"/>
        <v>0</v>
      </c>
      <c r="J294" s="58">
        <f t="shared" si="109"/>
        <v>0</v>
      </c>
      <c r="K294" s="58">
        <f t="shared" si="109"/>
        <v>0</v>
      </c>
      <c r="L294" s="58">
        <f t="shared" si="109"/>
        <v>0</v>
      </c>
      <c r="M294" s="58">
        <f t="shared" si="109"/>
        <v>0</v>
      </c>
      <c r="N294" s="58">
        <f t="shared" si="109"/>
        <v>0</v>
      </c>
      <c r="O294" s="58">
        <f t="shared" si="109"/>
        <v>0</v>
      </c>
      <c r="P294" s="58">
        <f t="shared" si="109"/>
        <v>0</v>
      </c>
      <c r="Q294" s="58">
        <f t="shared" si="109"/>
        <v>0</v>
      </c>
      <c r="R294" s="58">
        <f t="shared" si="109"/>
        <v>0</v>
      </c>
      <c r="S294" s="58">
        <f t="shared" si="109"/>
        <v>0</v>
      </c>
      <c r="T294" s="58">
        <f t="shared" si="109"/>
        <v>0</v>
      </c>
      <c r="U294" s="58">
        <f t="shared" si="109"/>
        <v>0</v>
      </c>
      <c r="V294" s="58">
        <f t="shared" si="109"/>
        <v>0</v>
      </c>
      <c r="W294" s="58">
        <f t="shared" si="109"/>
        <v>0</v>
      </c>
      <c r="X294" s="58">
        <f t="shared" si="109"/>
        <v>0</v>
      </c>
      <c r="Y294" s="58">
        <f t="shared" si="109"/>
        <v>0</v>
      </c>
      <c r="Z294" s="58">
        <f t="shared" si="109"/>
        <v>0</v>
      </c>
      <c r="AA294" s="58">
        <f t="shared" si="109"/>
        <v>0</v>
      </c>
      <c r="AB294" s="58">
        <f t="shared" si="109"/>
        <v>0</v>
      </c>
      <c r="AC294" s="58">
        <f t="shared" si="109"/>
        <v>0</v>
      </c>
      <c r="AD294" s="58">
        <f t="shared" si="109"/>
        <v>0</v>
      </c>
      <c r="AE294" s="58"/>
      <c r="AF294" s="39"/>
      <c r="GG294" s="58">
        <f>GG94</f>
        <v>0</v>
      </c>
    </row>
    <row r="295" spans="1:189" s="40" customFormat="1" ht="12" customHeight="1" hidden="1">
      <c r="A295" s="41"/>
      <c r="B295" s="57" t="s">
        <v>7</v>
      </c>
      <c r="C295" s="54" t="s">
        <v>125</v>
      </c>
      <c r="D295" s="58">
        <f aca="true" t="shared" si="110" ref="D295:AD295">D95</f>
        <v>0</v>
      </c>
      <c r="E295" s="58">
        <f t="shared" si="110"/>
        <v>0</v>
      </c>
      <c r="F295" s="58">
        <f t="shared" si="110"/>
        <v>0</v>
      </c>
      <c r="G295" s="58">
        <f t="shared" si="110"/>
        <v>0</v>
      </c>
      <c r="H295" s="58">
        <f t="shared" si="110"/>
        <v>0</v>
      </c>
      <c r="I295" s="58">
        <f t="shared" si="110"/>
        <v>0</v>
      </c>
      <c r="J295" s="58">
        <f t="shared" si="110"/>
        <v>0</v>
      </c>
      <c r="K295" s="58">
        <f t="shared" si="110"/>
        <v>0</v>
      </c>
      <c r="L295" s="58">
        <f t="shared" si="110"/>
        <v>0</v>
      </c>
      <c r="M295" s="58">
        <f t="shared" si="110"/>
        <v>0</v>
      </c>
      <c r="N295" s="58">
        <f t="shared" si="110"/>
        <v>0</v>
      </c>
      <c r="O295" s="58">
        <f t="shared" si="110"/>
        <v>0</v>
      </c>
      <c r="P295" s="58">
        <f t="shared" si="110"/>
        <v>0</v>
      </c>
      <c r="Q295" s="58">
        <f t="shared" si="110"/>
        <v>0</v>
      </c>
      <c r="R295" s="58">
        <f t="shared" si="110"/>
        <v>0</v>
      </c>
      <c r="S295" s="58">
        <f t="shared" si="110"/>
        <v>0</v>
      </c>
      <c r="T295" s="58">
        <f t="shared" si="110"/>
        <v>0</v>
      </c>
      <c r="U295" s="58">
        <f t="shared" si="110"/>
        <v>0</v>
      </c>
      <c r="V295" s="58">
        <f t="shared" si="110"/>
        <v>0</v>
      </c>
      <c r="W295" s="58">
        <f t="shared" si="110"/>
        <v>0</v>
      </c>
      <c r="X295" s="58">
        <f t="shared" si="110"/>
        <v>0</v>
      </c>
      <c r="Y295" s="58">
        <f t="shared" si="110"/>
        <v>0</v>
      </c>
      <c r="Z295" s="58">
        <f t="shared" si="110"/>
        <v>0</v>
      </c>
      <c r="AA295" s="58">
        <f t="shared" si="110"/>
        <v>0</v>
      </c>
      <c r="AB295" s="58">
        <f t="shared" si="110"/>
        <v>0</v>
      </c>
      <c r="AC295" s="58">
        <f t="shared" si="110"/>
        <v>0</v>
      </c>
      <c r="AD295" s="58">
        <f t="shared" si="110"/>
        <v>0</v>
      </c>
      <c r="AE295" s="58"/>
      <c r="AF295" s="39"/>
      <c r="GG295" s="58">
        <f>GG95</f>
        <v>0</v>
      </c>
    </row>
    <row r="296" spans="1:189" s="40" customFormat="1" ht="12" customHeight="1" hidden="1">
      <c r="A296" s="41"/>
      <c r="B296" s="57" t="s">
        <v>9</v>
      </c>
      <c r="C296" s="54" t="s">
        <v>127</v>
      </c>
      <c r="D296" s="58">
        <f aca="true" t="shared" si="111" ref="D296:AD296">D96</f>
        <v>0</v>
      </c>
      <c r="E296" s="58">
        <f t="shared" si="111"/>
        <v>0</v>
      </c>
      <c r="F296" s="58">
        <f t="shared" si="111"/>
        <v>0</v>
      </c>
      <c r="G296" s="58">
        <f t="shared" si="111"/>
        <v>0</v>
      </c>
      <c r="H296" s="58">
        <f t="shared" si="111"/>
        <v>0</v>
      </c>
      <c r="I296" s="58">
        <f t="shared" si="111"/>
        <v>0</v>
      </c>
      <c r="J296" s="58">
        <f t="shared" si="111"/>
        <v>0</v>
      </c>
      <c r="K296" s="58">
        <f t="shared" si="111"/>
        <v>0</v>
      </c>
      <c r="L296" s="58">
        <f t="shared" si="111"/>
        <v>0</v>
      </c>
      <c r="M296" s="58">
        <f t="shared" si="111"/>
        <v>0</v>
      </c>
      <c r="N296" s="58">
        <f t="shared" si="111"/>
        <v>0</v>
      </c>
      <c r="O296" s="58">
        <f t="shared" si="111"/>
        <v>0</v>
      </c>
      <c r="P296" s="58">
        <f t="shared" si="111"/>
        <v>0</v>
      </c>
      <c r="Q296" s="58">
        <f t="shared" si="111"/>
        <v>0</v>
      </c>
      <c r="R296" s="58">
        <f t="shared" si="111"/>
        <v>0</v>
      </c>
      <c r="S296" s="58">
        <f t="shared" si="111"/>
        <v>0</v>
      </c>
      <c r="T296" s="58">
        <f t="shared" si="111"/>
        <v>0</v>
      </c>
      <c r="U296" s="58">
        <f t="shared" si="111"/>
        <v>0</v>
      </c>
      <c r="V296" s="58">
        <f t="shared" si="111"/>
        <v>0</v>
      </c>
      <c r="W296" s="58">
        <f t="shared" si="111"/>
        <v>0</v>
      </c>
      <c r="X296" s="58">
        <f t="shared" si="111"/>
        <v>0</v>
      </c>
      <c r="Y296" s="58">
        <f t="shared" si="111"/>
        <v>0</v>
      </c>
      <c r="Z296" s="58">
        <f t="shared" si="111"/>
        <v>0</v>
      </c>
      <c r="AA296" s="58">
        <f t="shared" si="111"/>
        <v>0</v>
      </c>
      <c r="AB296" s="58">
        <f t="shared" si="111"/>
        <v>0</v>
      </c>
      <c r="AC296" s="58">
        <f t="shared" si="111"/>
        <v>0</v>
      </c>
      <c r="AD296" s="58">
        <f t="shared" si="111"/>
        <v>0</v>
      </c>
      <c r="AE296" s="58"/>
      <c r="AF296" s="39"/>
      <c r="GG296" s="58">
        <f>GG96</f>
        <v>0</v>
      </c>
    </row>
    <row r="297" spans="1:189" s="40" customFormat="1" ht="12" customHeight="1" hidden="1">
      <c r="A297" s="41"/>
      <c r="B297" s="57" t="s">
        <v>10</v>
      </c>
      <c r="C297" s="54" t="s">
        <v>129</v>
      </c>
      <c r="D297" s="58">
        <f aca="true" t="shared" si="112" ref="D297:AD297">D97</f>
        <v>0</v>
      </c>
      <c r="E297" s="58">
        <f t="shared" si="112"/>
        <v>0</v>
      </c>
      <c r="F297" s="58">
        <f t="shared" si="112"/>
        <v>0</v>
      </c>
      <c r="G297" s="58">
        <f t="shared" si="112"/>
        <v>0</v>
      </c>
      <c r="H297" s="58">
        <f t="shared" si="112"/>
        <v>0</v>
      </c>
      <c r="I297" s="58">
        <f t="shared" si="112"/>
        <v>0</v>
      </c>
      <c r="J297" s="58">
        <f t="shared" si="112"/>
        <v>0</v>
      </c>
      <c r="K297" s="58">
        <f t="shared" si="112"/>
        <v>0</v>
      </c>
      <c r="L297" s="58">
        <f t="shared" si="112"/>
        <v>0</v>
      </c>
      <c r="M297" s="58">
        <f t="shared" si="112"/>
        <v>0</v>
      </c>
      <c r="N297" s="58">
        <f t="shared" si="112"/>
        <v>0</v>
      </c>
      <c r="O297" s="58">
        <f t="shared" si="112"/>
        <v>0</v>
      </c>
      <c r="P297" s="58">
        <f t="shared" si="112"/>
        <v>0</v>
      </c>
      <c r="Q297" s="58">
        <f t="shared" si="112"/>
        <v>0</v>
      </c>
      <c r="R297" s="58">
        <f t="shared" si="112"/>
        <v>0</v>
      </c>
      <c r="S297" s="58">
        <f t="shared" si="112"/>
        <v>0</v>
      </c>
      <c r="T297" s="58">
        <f t="shared" si="112"/>
        <v>0</v>
      </c>
      <c r="U297" s="58">
        <f t="shared" si="112"/>
        <v>0</v>
      </c>
      <c r="V297" s="58">
        <f t="shared" si="112"/>
        <v>0</v>
      </c>
      <c r="W297" s="58">
        <f t="shared" si="112"/>
        <v>0</v>
      </c>
      <c r="X297" s="58">
        <f t="shared" si="112"/>
        <v>0</v>
      </c>
      <c r="Y297" s="58">
        <f t="shared" si="112"/>
        <v>0</v>
      </c>
      <c r="Z297" s="58">
        <f t="shared" si="112"/>
        <v>0</v>
      </c>
      <c r="AA297" s="58">
        <f t="shared" si="112"/>
        <v>0</v>
      </c>
      <c r="AB297" s="58">
        <f t="shared" si="112"/>
        <v>0</v>
      </c>
      <c r="AC297" s="58">
        <f t="shared" si="112"/>
        <v>0</v>
      </c>
      <c r="AD297" s="58">
        <f t="shared" si="112"/>
        <v>0</v>
      </c>
      <c r="AE297" s="58"/>
      <c r="AF297" s="39"/>
      <c r="GG297" s="58">
        <f>GG97</f>
        <v>0</v>
      </c>
    </row>
    <row r="298" spans="1:189" s="40" customFormat="1" ht="12" customHeight="1" hidden="1">
      <c r="A298" s="41"/>
      <c r="B298" s="57" t="s">
        <v>17</v>
      </c>
      <c r="C298" s="61" t="s">
        <v>130</v>
      </c>
      <c r="D298" s="58">
        <f aca="true" t="shared" si="113" ref="D298:AD298">D98</f>
        <v>0</v>
      </c>
      <c r="E298" s="58">
        <f t="shared" si="113"/>
        <v>0</v>
      </c>
      <c r="F298" s="58">
        <f t="shared" si="113"/>
        <v>0</v>
      </c>
      <c r="G298" s="58">
        <f t="shared" si="113"/>
        <v>0</v>
      </c>
      <c r="H298" s="58">
        <f t="shared" si="113"/>
        <v>0</v>
      </c>
      <c r="I298" s="58">
        <f t="shared" si="113"/>
        <v>0</v>
      </c>
      <c r="J298" s="58">
        <f t="shared" si="113"/>
        <v>0</v>
      </c>
      <c r="K298" s="58">
        <f t="shared" si="113"/>
        <v>0</v>
      </c>
      <c r="L298" s="58">
        <f t="shared" si="113"/>
        <v>0</v>
      </c>
      <c r="M298" s="58">
        <f t="shared" si="113"/>
        <v>0</v>
      </c>
      <c r="N298" s="58">
        <f t="shared" si="113"/>
        <v>0</v>
      </c>
      <c r="O298" s="58">
        <f t="shared" si="113"/>
        <v>0</v>
      </c>
      <c r="P298" s="58">
        <f t="shared" si="113"/>
        <v>0</v>
      </c>
      <c r="Q298" s="58">
        <f t="shared" si="113"/>
        <v>0</v>
      </c>
      <c r="R298" s="58">
        <f t="shared" si="113"/>
        <v>0</v>
      </c>
      <c r="S298" s="58">
        <f t="shared" si="113"/>
        <v>0</v>
      </c>
      <c r="T298" s="58">
        <f t="shared" si="113"/>
        <v>0</v>
      </c>
      <c r="U298" s="58">
        <f t="shared" si="113"/>
        <v>0</v>
      </c>
      <c r="V298" s="58">
        <f t="shared" si="113"/>
        <v>0</v>
      </c>
      <c r="W298" s="58">
        <f t="shared" si="113"/>
        <v>0</v>
      </c>
      <c r="X298" s="58">
        <f t="shared" si="113"/>
        <v>0</v>
      </c>
      <c r="Y298" s="58">
        <f t="shared" si="113"/>
        <v>0</v>
      </c>
      <c r="Z298" s="58">
        <f t="shared" si="113"/>
        <v>0</v>
      </c>
      <c r="AA298" s="58">
        <f t="shared" si="113"/>
        <v>0</v>
      </c>
      <c r="AB298" s="58">
        <f t="shared" si="113"/>
        <v>0</v>
      </c>
      <c r="AC298" s="58">
        <f t="shared" si="113"/>
        <v>0</v>
      </c>
      <c r="AD298" s="58">
        <f t="shared" si="113"/>
        <v>0</v>
      </c>
      <c r="AE298" s="58"/>
      <c r="AF298" s="39"/>
      <c r="GG298" s="58">
        <f>GG98</f>
        <v>0</v>
      </c>
    </row>
    <row r="299" spans="1:189" s="40" customFormat="1" ht="12" customHeight="1" hidden="1">
      <c r="A299" s="41"/>
      <c r="B299" s="63" t="s">
        <v>86</v>
      </c>
      <c r="C299" s="64" t="s">
        <v>132</v>
      </c>
      <c r="D299" s="55">
        <f>SUM(D300:D304)</f>
        <v>0</v>
      </c>
      <c r="E299" s="55">
        <f aca="true" t="shared" si="114" ref="E299:AD299">SUM(E300:E304)</f>
        <v>0</v>
      </c>
      <c r="F299" s="55">
        <f t="shared" si="114"/>
        <v>0</v>
      </c>
      <c r="G299" s="55">
        <f t="shared" si="114"/>
        <v>0</v>
      </c>
      <c r="H299" s="55">
        <f t="shared" si="114"/>
        <v>0</v>
      </c>
      <c r="I299" s="55">
        <f t="shared" si="114"/>
        <v>0</v>
      </c>
      <c r="J299" s="55">
        <f t="shared" si="114"/>
        <v>0</v>
      </c>
      <c r="K299" s="55">
        <f t="shared" si="114"/>
        <v>0</v>
      </c>
      <c r="L299" s="55">
        <f t="shared" si="114"/>
        <v>0</v>
      </c>
      <c r="M299" s="55">
        <f t="shared" si="114"/>
        <v>0</v>
      </c>
      <c r="N299" s="55">
        <f t="shared" si="114"/>
        <v>0</v>
      </c>
      <c r="O299" s="55">
        <f t="shared" si="114"/>
        <v>0</v>
      </c>
      <c r="P299" s="55">
        <f t="shared" si="114"/>
        <v>0</v>
      </c>
      <c r="Q299" s="55">
        <f t="shared" si="114"/>
        <v>0</v>
      </c>
      <c r="R299" s="55">
        <f t="shared" si="114"/>
        <v>0</v>
      </c>
      <c r="S299" s="55">
        <f t="shared" si="114"/>
        <v>0</v>
      </c>
      <c r="T299" s="55">
        <f t="shared" si="114"/>
        <v>0</v>
      </c>
      <c r="U299" s="55">
        <f t="shared" si="114"/>
        <v>0</v>
      </c>
      <c r="V299" s="55">
        <f t="shared" si="114"/>
        <v>0</v>
      </c>
      <c r="W299" s="55">
        <f t="shared" si="114"/>
        <v>0</v>
      </c>
      <c r="X299" s="55">
        <f t="shared" si="114"/>
        <v>0</v>
      </c>
      <c r="Y299" s="55">
        <f t="shared" si="114"/>
        <v>0</v>
      </c>
      <c r="Z299" s="55">
        <f t="shared" si="114"/>
        <v>0</v>
      </c>
      <c r="AA299" s="55">
        <f t="shared" si="114"/>
        <v>0</v>
      </c>
      <c r="AB299" s="55">
        <f t="shared" si="114"/>
        <v>0</v>
      </c>
      <c r="AC299" s="55">
        <f t="shared" si="114"/>
        <v>0</v>
      </c>
      <c r="AD299" s="55">
        <f t="shared" si="114"/>
        <v>0</v>
      </c>
      <c r="AE299" s="55"/>
      <c r="AF299" s="39"/>
      <c r="GG299" s="55">
        <f>SUM(GG300:GG304)</f>
        <v>0</v>
      </c>
    </row>
    <row r="300" spans="1:189" s="40" customFormat="1" ht="12" customHeight="1" hidden="1">
      <c r="A300" s="41"/>
      <c r="B300" s="57" t="s">
        <v>4</v>
      </c>
      <c r="C300" s="54" t="s">
        <v>134</v>
      </c>
      <c r="D300" s="58">
        <f>D101+D106</f>
        <v>0</v>
      </c>
      <c r="E300" s="58">
        <f aca="true" t="shared" si="115" ref="E300:AD300">E101+E106</f>
        <v>0</v>
      </c>
      <c r="F300" s="58">
        <f t="shared" si="115"/>
        <v>0</v>
      </c>
      <c r="G300" s="58">
        <f t="shared" si="115"/>
        <v>0</v>
      </c>
      <c r="H300" s="58">
        <f t="shared" si="115"/>
        <v>0</v>
      </c>
      <c r="I300" s="58">
        <f t="shared" si="115"/>
        <v>0</v>
      </c>
      <c r="J300" s="58">
        <f t="shared" si="115"/>
        <v>0</v>
      </c>
      <c r="K300" s="58">
        <f t="shared" si="115"/>
        <v>0</v>
      </c>
      <c r="L300" s="58">
        <f t="shared" si="115"/>
        <v>0</v>
      </c>
      <c r="M300" s="58">
        <f t="shared" si="115"/>
        <v>0</v>
      </c>
      <c r="N300" s="58">
        <f t="shared" si="115"/>
        <v>0</v>
      </c>
      <c r="O300" s="58">
        <f t="shared" si="115"/>
        <v>0</v>
      </c>
      <c r="P300" s="58">
        <f t="shared" si="115"/>
        <v>0</v>
      </c>
      <c r="Q300" s="58">
        <f t="shared" si="115"/>
        <v>0</v>
      </c>
      <c r="R300" s="58">
        <f t="shared" si="115"/>
        <v>0</v>
      </c>
      <c r="S300" s="58">
        <f t="shared" si="115"/>
        <v>0</v>
      </c>
      <c r="T300" s="58">
        <f t="shared" si="115"/>
        <v>0</v>
      </c>
      <c r="U300" s="58">
        <f t="shared" si="115"/>
        <v>0</v>
      </c>
      <c r="V300" s="58">
        <f t="shared" si="115"/>
        <v>0</v>
      </c>
      <c r="W300" s="58">
        <f t="shared" si="115"/>
        <v>0</v>
      </c>
      <c r="X300" s="58">
        <f t="shared" si="115"/>
        <v>0</v>
      </c>
      <c r="Y300" s="58">
        <f t="shared" si="115"/>
        <v>0</v>
      </c>
      <c r="Z300" s="58">
        <f t="shared" si="115"/>
        <v>0</v>
      </c>
      <c r="AA300" s="58">
        <f t="shared" si="115"/>
        <v>0</v>
      </c>
      <c r="AB300" s="58">
        <f t="shared" si="115"/>
        <v>0</v>
      </c>
      <c r="AC300" s="58">
        <f t="shared" si="115"/>
        <v>0</v>
      </c>
      <c r="AD300" s="58">
        <f t="shared" si="115"/>
        <v>0</v>
      </c>
      <c r="AE300" s="58"/>
      <c r="AF300" s="39"/>
      <c r="GG300" s="58">
        <f>GG101+GG106</f>
        <v>0</v>
      </c>
    </row>
    <row r="301" spans="1:189" s="40" customFormat="1" ht="24" customHeight="1" hidden="1">
      <c r="A301" s="41"/>
      <c r="B301" s="57" t="s">
        <v>7</v>
      </c>
      <c r="C301" s="54" t="s">
        <v>136</v>
      </c>
      <c r="D301" s="58">
        <f>D109</f>
        <v>0</v>
      </c>
      <c r="E301" s="58">
        <f aca="true" t="shared" si="116" ref="E301:AD301">E109</f>
        <v>0</v>
      </c>
      <c r="F301" s="58">
        <f t="shared" si="116"/>
        <v>0</v>
      </c>
      <c r="G301" s="58">
        <f t="shared" si="116"/>
        <v>0</v>
      </c>
      <c r="H301" s="58">
        <f t="shared" si="116"/>
        <v>0</v>
      </c>
      <c r="I301" s="58">
        <f t="shared" si="116"/>
        <v>0</v>
      </c>
      <c r="J301" s="58">
        <f t="shared" si="116"/>
        <v>0</v>
      </c>
      <c r="K301" s="58">
        <f t="shared" si="116"/>
        <v>0</v>
      </c>
      <c r="L301" s="58">
        <f t="shared" si="116"/>
        <v>0</v>
      </c>
      <c r="M301" s="58">
        <f t="shared" si="116"/>
        <v>0</v>
      </c>
      <c r="N301" s="58">
        <f t="shared" si="116"/>
        <v>0</v>
      </c>
      <c r="O301" s="58">
        <f t="shared" si="116"/>
        <v>0</v>
      </c>
      <c r="P301" s="58">
        <f t="shared" si="116"/>
        <v>0</v>
      </c>
      <c r="Q301" s="58">
        <f t="shared" si="116"/>
        <v>0</v>
      </c>
      <c r="R301" s="58">
        <f t="shared" si="116"/>
        <v>0</v>
      </c>
      <c r="S301" s="58">
        <f t="shared" si="116"/>
        <v>0</v>
      </c>
      <c r="T301" s="58">
        <f t="shared" si="116"/>
        <v>0</v>
      </c>
      <c r="U301" s="58">
        <f t="shared" si="116"/>
        <v>0</v>
      </c>
      <c r="V301" s="58">
        <f t="shared" si="116"/>
        <v>0</v>
      </c>
      <c r="W301" s="58">
        <f t="shared" si="116"/>
        <v>0</v>
      </c>
      <c r="X301" s="58">
        <f t="shared" si="116"/>
        <v>0</v>
      </c>
      <c r="Y301" s="58">
        <f t="shared" si="116"/>
        <v>0</v>
      </c>
      <c r="Z301" s="58">
        <f t="shared" si="116"/>
        <v>0</v>
      </c>
      <c r="AA301" s="58">
        <f t="shared" si="116"/>
        <v>0</v>
      </c>
      <c r="AB301" s="58">
        <f t="shared" si="116"/>
        <v>0</v>
      </c>
      <c r="AC301" s="58">
        <f t="shared" si="116"/>
        <v>0</v>
      </c>
      <c r="AD301" s="58">
        <f t="shared" si="116"/>
        <v>0</v>
      </c>
      <c r="AE301" s="58"/>
      <c r="AF301" s="39"/>
      <c r="GG301" s="58">
        <f>GG109</f>
        <v>0</v>
      </c>
    </row>
    <row r="302" spans="1:189" s="40" customFormat="1" ht="12" customHeight="1" hidden="1">
      <c r="A302" s="41"/>
      <c r="B302" s="57" t="s">
        <v>9</v>
      </c>
      <c r="C302" s="79" t="s">
        <v>711</v>
      </c>
      <c r="D302" s="58">
        <f>D118+D123+D128</f>
        <v>0</v>
      </c>
      <c r="E302" s="58">
        <f aca="true" t="shared" si="117" ref="E302:AD302">E118+E123+E128</f>
        <v>0</v>
      </c>
      <c r="F302" s="58">
        <f t="shared" si="117"/>
        <v>0</v>
      </c>
      <c r="G302" s="58">
        <f t="shared" si="117"/>
        <v>0</v>
      </c>
      <c r="H302" s="58">
        <f t="shared" si="117"/>
        <v>0</v>
      </c>
      <c r="I302" s="58">
        <f t="shared" si="117"/>
        <v>0</v>
      </c>
      <c r="J302" s="58">
        <f t="shared" si="117"/>
        <v>0</v>
      </c>
      <c r="K302" s="58">
        <f t="shared" si="117"/>
        <v>0</v>
      </c>
      <c r="L302" s="58">
        <f t="shared" si="117"/>
        <v>0</v>
      </c>
      <c r="M302" s="58">
        <f t="shared" si="117"/>
        <v>0</v>
      </c>
      <c r="N302" s="58">
        <f t="shared" si="117"/>
        <v>0</v>
      </c>
      <c r="O302" s="58">
        <f t="shared" si="117"/>
        <v>0</v>
      </c>
      <c r="P302" s="58">
        <f t="shared" si="117"/>
        <v>0</v>
      </c>
      <c r="Q302" s="58">
        <f t="shared" si="117"/>
        <v>0</v>
      </c>
      <c r="R302" s="58">
        <f t="shared" si="117"/>
        <v>0</v>
      </c>
      <c r="S302" s="58">
        <f t="shared" si="117"/>
        <v>0</v>
      </c>
      <c r="T302" s="58">
        <f t="shared" si="117"/>
        <v>0</v>
      </c>
      <c r="U302" s="58">
        <f t="shared" si="117"/>
        <v>0</v>
      </c>
      <c r="V302" s="58">
        <f t="shared" si="117"/>
        <v>0</v>
      </c>
      <c r="W302" s="58">
        <f t="shared" si="117"/>
        <v>0</v>
      </c>
      <c r="X302" s="58">
        <f t="shared" si="117"/>
        <v>0</v>
      </c>
      <c r="Y302" s="58">
        <f t="shared" si="117"/>
        <v>0</v>
      </c>
      <c r="Z302" s="58">
        <f t="shared" si="117"/>
        <v>0</v>
      </c>
      <c r="AA302" s="58">
        <f t="shared" si="117"/>
        <v>0</v>
      </c>
      <c r="AB302" s="58">
        <f t="shared" si="117"/>
        <v>0</v>
      </c>
      <c r="AC302" s="58">
        <f t="shared" si="117"/>
        <v>0</v>
      </c>
      <c r="AD302" s="58">
        <f t="shared" si="117"/>
        <v>0</v>
      </c>
      <c r="AE302" s="58"/>
      <c r="AF302" s="39"/>
      <c r="GG302" s="58">
        <f>GG118+GG123+GG128</f>
        <v>0</v>
      </c>
    </row>
    <row r="303" spans="1:189" s="40" customFormat="1" ht="12" customHeight="1" hidden="1">
      <c r="A303" s="41"/>
      <c r="B303" s="57" t="s">
        <v>10</v>
      </c>
      <c r="C303" s="54" t="s">
        <v>139</v>
      </c>
      <c r="D303" s="58">
        <f>D104+D110+D117+D122</f>
        <v>0</v>
      </c>
      <c r="E303" s="58">
        <f aca="true" t="shared" si="118" ref="E303:AD303">E104+E110+E117+E122</f>
        <v>0</v>
      </c>
      <c r="F303" s="58">
        <f t="shared" si="118"/>
        <v>0</v>
      </c>
      <c r="G303" s="58">
        <f t="shared" si="118"/>
        <v>0</v>
      </c>
      <c r="H303" s="58">
        <f t="shared" si="118"/>
        <v>0</v>
      </c>
      <c r="I303" s="58">
        <f t="shared" si="118"/>
        <v>0</v>
      </c>
      <c r="J303" s="58">
        <f t="shared" si="118"/>
        <v>0</v>
      </c>
      <c r="K303" s="58">
        <f t="shared" si="118"/>
        <v>0</v>
      </c>
      <c r="L303" s="58">
        <f t="shared" si="118"/>
        <v>0</v>
      </c>
      <c r="M303" s="58">
        <f t="shared" si="118"/>
        <v>0</v>
      </c>
      <c r="N303" s="58">
        <f t="shared" si="118"/>
        <v>0</v>
      </c>
      <c r="O303" s="58">
        <f t="shared" si="118"/>
        <v>0</v>
      </c>
      <c r="P303" s="58">
        <f t="shared" si="118"/>
        <v>0</v>
      </c>
      <c r="Q303" s="58">
        <f t="shared" si="118"/>
        <v>0</v>
      </c>
      <c r="R303" s="58">
        <f t="shared" si="118"/>
        <v>0</v>
      </c>
      <c r="S303" s="58">
        <f t="shared" si="118"/>
        <v>0</v>
      </c>
      <c r="T303" s="58">
        <f t="shared" si="118"/>
        <v>0</v>
      </c>
      <c r="U303" s="58">
        <f t="shared" si="118"/>
        <v>0</v>
      </c>
      <c r="V303" s="58">
        <f t="shared" si="118"/>
        <v>0</v>
      </c>
      <c r="W303" s="58">
        <f t="shared" si="118"/>
        <v>0</v>
      </c>
      <c r="X303" s="58">
        <f t="shared" si="118"/>
        <v>0</v>
      </c>
      <c r="Y303" s="58">
        <f t="shared" si="118"/>
        <v>0</v>
      </c>
      <c r="Z303" s="58">
        <f t="shared" si="118"/>
        <v>0</v>
      </c>
      <c r="AA303" s="58">
        <f t="shared" si="118"/>
        <v>0</v>
      </c>
      <c r="AB303" s="58">
        <f t="shared" si="118"/>
        <v>0</v>
      </c>
      <c r="AC303" s="58">
        <f t="shared" si="118"/>
        <v>0</v>
      </c>
      <c r="AD303" s="58">
        <f t="shared" si="118"/>
        <v>0</v>
      </c>
      <c r="AE303" s="58"/>
      <c r="AF303" s="39"/>
      <c r="GG303" s="58">
        <f>GG104+GG110+GG117+GG122</f>
        <v>0</v>
      </c>
    </row>
    <row r="304" spans="1:189" s="40" customFormat="1" ht="12" customHeight="1" hidden="1">
      <c r="A304" s="41"/>
      <c r="B304" s="57" t="s">
        <v>17</v>
      </c>
      <c r="C304" s="61" t="s">
        <v>141</v>
      </c>
      <c r="D304" s="62">
        <f>D111</f>
        <v>0</v>
      </c>
      <c r="E304" s="62">
        <f aca="true" t="shared" si="119" ref="E304:AD304">E111</f>
        <v>0</v>
      </c>
      <c r="F304" s="62">
        <f t="shared" si="119"/>
        <v>0</v>
      </c>
      <c r="G304" s="62">
        <f t="shared" si="119"/>
        <v>0</v>
      </c>
      <c r="H304" s="62">
        <f t="shared" si="119"/>
        <v>0</v>
      </c>
      <c r="I304" s="62">
        <f t="shared" si="119"/>
        <v>0</v>
      </c>
      <c r="J304" s="62">
        <f t="shared" si="119"/>
        <v>0</v>
      </c>
      <c r="K304" s="62">
        <f t="shared" si="119"/>
        <v>0</v>
      </c>
      <c r="L304" s="62">
        <f t="shared" si="119"/>
        <v>0</v>
      </c>
      <c r="M304" s="62">
        <f t="shared" si="119"/>
        <v>0</v>
      </c>
      <c r="N304" s="62">
        <f t="shared" si="119"/>
        <v>0</v>
      </c>
      <c r="O304" s="62">
        <f t="shared" si="119"/>
        <v>0</v>
      </c>
      <c r="P304" s="62">
        <f t="shared" si="119"/>
        <v>0</v>
      </c>
      <c r="Q304" s="62">
        <f t="shared" si="119"/>
        <v>0</v>
      </c>
      <c r="R304" s="62">
        <f t="shared" si="119"/>
        <v>0</v>
      </c>
      <c r="S304" s="62">
        <f t="shared" si="119"/>
        <v>0</v>
      </c>
      <c r="T304" s="62">
        <f t="shared" si="119"/>
        <v>0</v>
      </c>
      <c r="U304" s="62">
        <f t="shared" si="119"/>
        <v>0</v>
      </c>
      <c r="V304" s="62">
        <f t="shared" si="119"/>
        <v>0</v>
      </c>
      <c r="W304" s="62">
        <f t="shared" si="119"/>
        <v>0</v>
      </c>
      <c r="X304" s="62">
        <f t="shared" si="119"/>
        <v>0</v>
      </c>
      <c r="Y304" s="62">
        <f t="shared" si="119"/>
        <v>0</v>
      </c>
      <c r="Z304" s="62">
        <f t="shared" si="119"/>
        <v>0</v>
      </c>
      <c r="AA304" s="62">
        <f t="shared" si="119"/>
        <v>0</v>
      </c>
      <c r="AB304" s="62">
        <f t="shared" si="119"/>
        <v>0</v>
      </c>
      <c r="AC304" s="62">
        <f t="shared" si="119"/>
        <v>0</v>
      </c>
      <c r="AD304" s="62">
        <f t="shared" si="119"/>
        <v>0</v>
      </c>
      <c r="AE304" s="62"/>
      <c r="AF304" s="39"/>
      <c r="GG304" s="62">
        <f>GG111</f>
        <v>0</v>
      </c>
    </row>
    <row r="305" spans="1:189" s="40" customFormat="1" ht="12" customHeight="1" hidden="1">
      <c r="A305" s="41"/>
      <c r="B305" s="63" t="s">
        <v>104</v>
      </c>
      <c r="C305" s="64" t="s">
        <v>143</v>
      </c>
      <c r="D305" s="55">
        <f>D306+D307</f>
        <v>0</v>
      </c>
      <c r="E305" s="55">
        <f aca="true" t="shared" si="120" ref="E305:AD305">E306+E307</f>
        <v>0</v>
      </c>
      <c r="F305" s="55">
        <f t="shared" si="120"/>
        <v>0</v>
      </c>
      <c r="G305" s="55">
        <f t="shared" si="120"/>
        <v>0</v>
      </c>
      <c r="H305" s="55">
        <f t="shared" si="120"/>
        <v>0</v>
      </c>
      <c r="I305" s="55">
        <f t="shared" si="120"/>
        <v>0</v>
      </c>
      <c r="J305" s="55">
        <f t="shared" si="120"/>
        <v>0</v>
      </c>
      <c r="K305" s="55">
        <f t="shared" si="120"/>
        <v>0</v>
      </c>
      <c r="L305" s="55">
        <f t="shared" si="120"/>
        <v>0</v>
      </c>
      <c r="M305" s="55">
        <f t="shared" si="120"/>
        <v>0</v>
      </c>
      <c r="N305" s="55">
        <f t="shared" si="120"/>
        <v>0</v>
      </c>
      <c r="O305" s="55">
        <f t="shared" si="120"/>
        <v>0</v>
      </c>
      <c r="P305" s="55">
        <f t="shared" si="120"/>
        <v>0</v>
      </c>
      <c r="Q305" s="55">
        <f t="shared" si="120"/>
        <v>0</v>
      </c>
      <c r="R305" s="55">
        <f t="shared" si="120"/>
        <v>0</v>
      </c>
      <c r="S305" s="55">
        <f t="shared" si="120"/>
        <v>0</v>
      </c>
      <c r="T305" s="55">
        <f t="shared" si="120"/>
        <v>0</v>
      </c>
      <c r="U305" s="55">
        <f t="shared" si="120"/>
        <v>0</v>
      </c>
      <c r="V305" s="55">
        <f t="shared" si="120"/>
        <v>0</v>
      </c>
      <c r="W305" s="55">
        <f t="shared" si="120"/>
        <v>0</v>
      </c>
      <c r="X305" s="55">
        <f t="shared" si="120"/>
        <v>0</v>
      </c>
      <c r="Y305" s="55">
        <f t="shared" si="120"/>
        <v>0</v>
      </c>
      <c r="Z305" s="55">
        <f t="shared" si="120"/>
        <v>0</v>
      </c>
      <c r="AA305" s="55">
        <f t="shared" si="120"/>
        <v>0</v>
      </c>
      <c r="AB305" s="55">
        <f t="shared" si="120"/>
        <v>0</v>
      </c>
      <c r="AC305" s="55">
        <f t="shared" si="120"/>
        <v>0</v>
      </c>
      <c r="AD305" s="55">
        <f t="shared" si="120"/>
        <v>0</v>
      </c>
      <c r="AE305" s="55"/>
      <c r="AF305" s="39"/>
      <c r="GG305" s="55">
        <f>GG306+GG307</f>
        <v>0</v>
      </c>
    </row>
    <row r="306" spans="1:189" s="40" customFormat="1" ht="12" customHeight="1" hidden="1">
      <c r="A306" s="41"/>
      <c r="B306" s="57" t="s">
        <v>4</v>
      </c>
      <c r="C306" s="54" t="s">
        <v>144</v>
      </c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39"/>
      <c r="GG306" s="58"/>
    </row>
    <row r="307" spans="1:189" s="40" customFormat="1" ht="12" customHeight="1" hidden="1">
      <c r="A307" s="41"/>
      <c r="B307" s="57" t="s">
        <v>7</v>
      </c>
      <c r="C307" s="61" t="s">
        <v>145</v>
      </c>
      <c r="D307" s="62">
        <f>D115+D116+D120+D121</f>
        <v>0</v>
      </c>
      <c r="E307" s="62">
        <f aca="true" t="shared" si="121" ref="E307:AD307">E115+E116+E120+E121</f>
        <v>0</v>
      </c>
      <c r="F307" s="62">
        <f t="shared" si="121"/>
        <v>0</v>
      </c>
      <c r="G307" s="62">
        <f t="shared" si="121"/>
        <v>0</v>
      </c>
      <c r="H307" s="62">
        <f t="shared" si="121"/>
        <v>0</v>
      </c>
      <c r="I307" s="62">
        <f t="shared" si="121"/>
        <v>0</v>
      </c>
      <c r="J307" s="62">
        <f t="shared" si="121"/>
        <v>0</v>
      </c>
      <c r="K307" s="62">
        <f t="shared" si="121"/>
        <v>0</v>
      </c>
      <c r="L307" s="62">
        <f t="shared" si="121"/>
        <v>0</v>
      </c>
      <c r="M307" s="62">
        <f t="shared" si="121"/>
        <v>0</v>
      </c>
      <c r="N307" s="62">
        <f t="shared" si="121"/>
        <v>0</v>
      </c>
      <c r="O307" s="62">
        <f t="shared" si="121"/>
        <v>0</v>
      </c>
      <c r="P307" s="62">
        <f t="shared" si="121"/>
        <v>0</v>
      </c>
      <c r="Q307" s="62">
        <f t="shared" si="121"/>
        <v>0</v>
      </c>
      <c r="R307" s="62">
        <f t="shared" si="121"/>
        <v>0</v>
      </c>
      <c r="S307" s="62">
        <f t="shared" si="121"/>
        <v>0</v>
      </c>
      <c r="T307" s="62">
        <f t="shared" si="121"/>
        <v>0</v>
      </c>
      <c r="U307" s="62">
        <f t="shared" si="121"/>
        <v>0</v>
      </c>
      <c r="V307" s="62">
        <f t="shared" si="121"/>
        <v>0</v>
      </c>
      <c r="W307" s="62">
        <f t="shared" si="121"/>
        <v>0</v>
      </c>
      <c r="X307" s="62">
        <f t="shared" si="121"/>
        <v>0</v>
      </c>
      <c r="Y307" s="62">
        <f t="shared" si="121"/>
        <v>0</v>
      </c>
      <c r="Z307" s="62">
        <f t="shared" si="121"/>
        <v>0</v>
      </c>
      <c r="AA307" s="62">
        <f t="shared" si="121"/>
        <v>0</v>
      </c>
      <c r="AB307" s="62">
        <f t="shared" si="121"/>
        <v>0</v>
      </c>
      <c r="AC307" s="62">
        <f t="shared" si="121"/>
        <v>0</v>
      </c>
      <c r="AD307" s="62">
        <f t="shared" si="121"/>
        <v>0</v>
      </c>
      <c r="AE307" s="62"/>
      <c r="AF307" s="39"/>
      <c r="GG307" s="62">
        <f>GG115+GG116+GG120+GG121</f>
        <v>0</v>
      </c>
    </row>
    <row r="308" spans="1:189" s="40" customFormat="1" ht="12" customHeight="1" hidden="1">
      <c r="A308" s="41"/>
      <c r="B308" s="63" t="s">
        <v>117</v>
      </c>
      <c r="C308" s="64" t="s">
        <v>146</v>
      </c>
      <c r="D308" s="55">
        <f>SUM(D309:D311)</f>
        <v>0</v>
      </c>
      <c r="E308" s="55">
        <f aca="true" t="shared" si="122" ref="E308:AD308">SUM(E309:E311)</f>
        <v>0</v>
      </c>
      <c r="F308" s="55">
        <f t="shared" si="122"/>
        <v>0</v>
      </c>
      <c r="G308" s="55">
        <f t="shared" si="122"/>
        <v>0</v>
      </c>
      <c r="H308" s="55">
        <f t="shared" si="122"/>
        <v>0</v>
      </c>
      <c r="I308" s="55">
        <f t="shared" si="122"/>
        <v>0</v>
      </c>
      <c r="J308" s="55">
        <f t="shared" si="122"/>
        <v>0</v>
      </c>
      <c r="K308" s="55">
        <f t="shared" si="122"/>
        <v>0</v>
      </c>
      <c r="L308" s="55">
        <f t="shared" si="122"/>
        <v>0</v>
      </c>
      <c r="M308" s="55">
        <f t="shared" si="122"/>
        <v>0</v>
      </c>
      <c r="N308" s="55">
        <f t="shared" si="122"/>
        <v>0</v>
      </c>
      <c r="O308" s="55">
        <f t="shared" si="122"/>
        <v>0</v>
      </c>
      <c r="P308" s="55">
        <f t="shared" si="122"/>
        <v>0</v>
      </c>
      <c r="Q308" s="55">
        <f t="shared" si="122"/>
        <v>0</v>
      </c>
      <c r="R308" s="55">
        <f t="shared" si="122"/>
        <v>0</v>
      </c>
      <c r="S308" s="55">
        <f t="shared" si="122"/>
        <v>0</v>
      </c>
      <c r="T308" s="55">
        <f t="shared" si="122"/>
        <v>0</v>
      </c>
      <c r="U308" s="55">
        <f t="shared" si="122"/>
        <v>0</v>
      </c>
      <c r="V308" s="55">
        <f t="shared" si="122"/>
        <v>0</v>
      </c>
      <c r="W308" s="55">
        <f t="shared" si="122"/>
        <v>0</v>
      </c>
      <c r="X308" s="55">
        <f t="shared" si="122"/>
        <v>0</v>
      </c>
      <c r="Y308" s="55">
        <f t="shared" si="122"/>
        <v>0</v>
      </c>
      <c r="Z308" s="55">
        <f t="shared" si="122"/>
        <v>0</v>
      </c>
      <c r="AA308" s="55">
        <f t="shared" si="122"/>
        <v>0</v>
      </c>
      <c r="AB308" s="55">
        <f t="shared" si="122"/>
        <v>0</v>
      </c>
      <c r="AC308" s="55">
        <f t="shared" si="122"/>
        <v>0</v>
      </c>
      <c r="AD308" s="55">
        <f t="shared" si="122"/>
        <v>0</v>
      </c>
      <c r="AE308" s="55"/>
      <c r="AF308" s="39"/>
      <c r="GG308" s="55">
        <f>SUM(GG309:GG311)</f>
        <v>0</v>
      </c>
    </row>
    <row r="309" spans="1:189" s="40" customFormat="1" ht="12" customHeight="1" hidden="1">
      <c r="A309" s="41"/>
      <c r="B309" s="57" t="s">
        <v>4</v>
      </c>
      <c r="C309" s="54" t="s">
        <v>147</v>
      </c>
      <c r="D309" s="58">
        <f>D125</f>
        <v>0</v>
      </c>
      <c r="E309" s="58">
        <f aca="true" t="shared" si="123" ref="E309:AD309">E125</f>
        <v>0</v>
      </c>
      <c r="F309" s="58">
        <f t="shared" si="123"/>
        <v>0</v>
      </c>
      <c r="G309" s="58">
        <f t="shared" si="123"/>
        <v>0</v>
      </c>
      <c r="H309" s="58">
        <f t="shared" si="123"/>
        <v>0</v>
      </c>
      <c r="I309" s="58">
        <f t="shared" si="123"/>
        <v>0</v>
      </c>
      <c r="J309" s="58">
        <f t="shared" si="123"/>
        <v>0</v>
      </c>
      <c r="K309" s="58">
        <f t="shared" si="123"/>
        <v>0</v>
      </c>
      <c r="L309" s="58">
        <f t="shared" si="123"/>
        <v>0</v>
      </c>
      <c r="M309" s="58">
        <f t="shared" si="123"/>
        <v>0</v>
      </c>
      <c r="N309" s="58">
        <f t="shared" si="123"/>
        <v>0</v>
      </c>
      <c r="O309" s="58">
        <f t="shared" si="123"/>
        <v>0</v>
      </c>
      <c r="P309" s="58">
        <f t="shared" si="123"/>
        <v>0</v>
      </c>
      <c r="Q309" s="58">
        <f t="shared" si="123"/>
        <v>0</v>
      </c>
      <c r="R309" s="58">
        <f t="shared" si="123"/>
        <v>0</v>
      </c>
      <c r="S309" s="58">
        <f t="shared" si="123"/>
        <v>0</v>
      </c>
      <c r="T309" s="58">
        <f t="shared" si="123"/>
        <v>0</v>
      </c>
      <c r="U309" s="58">
        <f t="shared" si="123"/>
        <v>0</v>
      </c>
      <c r="V309" s="58">
        <f t="shared" si="123"/>
        <v>0</v>
      </c>
      <c r="W309" s="58">
        <f t="shared" si="123"/>
        <v>0</v>
      </c>
      <c r="X309" s="58">
        <f t="shared" si="123"/>
        <v>0</v>
      </c>
      <c r="Y309" s="58">
        <f t="shared" si="123"/>
        <v>0</v>
      </c>
      <c r="Z309" s="58">
        <f t="shared" si="123"/>
        <v>0</v>
      </c>
      <c r="AA309" s="58">
        <f t="shared" si="123"/>
        <v>0</v>
      </c>
      <c r="AB309" s="58">
        <f t="shared" si="123"/>
        <v>0</v>
      </c>
      <c r="AC309" s="58">
        <f t="shared" si="123"/>
        <v>0</v>
      </c>
      <c r="AD309" s="58">
        <f t="shared" si="123"/>
        <v>0</v>
      </c>
      <c r="AE309" s="58"/>
      <c r="AF309" s="39"/>
      <c r="GG309" s="58">
        <f>GG125</f>
        <v>0</v>
      </c>
    </row>
    <row r="310" spans="1:189" s="40" customFormat="1" ht="12" customHeight="1" hidden="1">
      <c r="A310" s="41"/>
      <c r="B310" s="57" t="s">
        <v>7</v>
      </c>
      <c r="C310" s="54" t="s">
        <v>149</v>
      </c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39"/>
      <c r="GG310" s="58"/>
    </row>
    <row r="311" spans="1:189" s="40" customFormat="1" ht="12" customHeight="1" hidden="1">
      <c r="A311" s="41"/>
      <c r="B311" s="57" t="s">
        <v>9</v>
      </c>
      <c r="C311" s="61" t="s">
        <v>152</v>
      </c>
      <c r="D311" s="62">
        <f>D126+D127</f>
        <v>0</v>
      </c>
      <c r="E311" s="62">
        <f aca="true" t="shared" si="124" ref="E311:AD311">E126+E127</f>
        <v>0</v>
      </c>
      <c r="F311" s="62">
        <f t="shared" si="124"/>
        <v>0</v>
      </c>
      <c r="G311" s="62">
        <f t="shared" si="124"/>
        <v>0</v>
      </c>
      <c r="H311" s="62">
        <f t="shared" si="124"/>
        <v>0</v>
      </c>
      <c r="I311" s="62">
        <f t="shared" si="124"/>
        <v>0</v>
      </c>
      <c r="J311" s="62">
        <f t="shared" si="124"/>
        <v>0</v>
      </c>
      <c r="K311" s="62">
        <f t="shared" si="124"/>
        <v>0</v>
      </c>
      <c r="L311" s="62">
        <f t="shared" si="124"/>
        <v>0</v>
      </c>
      <c r="M311" s="62">
        <f t="shared" si="124"/>
        <v>0</v>
      </c>
      <c r="N311" s="62">
        <f t="shared" si="124"/>
        <v>0</v>
      </c>
      <c r="O311" s="62">
        <f t="shared" si="124"/>
        <v>0</v>
      </c>
      <c r="P311" s="62">
        <f t="shared" si="124"/>
        <v>0</v>
      </c>
      <c r="Q311" s="62">
        <f t="shared" si="124"/>
        <v>0</v>
      </c>
      <c r="R311" s="62">
        <f t="shared" si="124"/>
        <v>0</v>
      </c>
      <c r="S311" s="62">
        <f t="shared" si="124"/>
        <v>0</v>
      </c>
      <c r="T311" s="62">
        <f t="shared" si="124"/>
        <v>0</v>
      </c>
      <c r="U311" s="62">
        <f t="shared" si="124"/>
        <v>0</v>
      </c>
      <c r="V311" s="62">
        <f t="shared" si="124"/>
        <v>0</v>
      </c>
      <c r="W311" s="62">
        <f t="shared" si="124"/>
        <v>0</v>
      </c>
      <c r="X311" s="62">
        <f t="shared" si="124"/>
        <v>0</v>
      </c>
      <c r="Y311" s="62">
        <f t="shared" si="124"/>
        <v>0</v>
      </c>
      <c r="Z311" s="62">
        <f t="shared" si="124"/>
        <v>0</v>
      </c>
      <c r="AA311" s="62">
        <f t="shared" si="124"/>
        <v>0</v>
      </c>
      <c r="AB311" s="62">
        <f t="shared" si="124"/>
        <v>0</v>
      </c>
      <c r="AC311" s="62">
        <f t="shared" si="124"/>
        <v>0</v>
      </c>
      <c r="AD311" s="62">
        <f t="shared" si="124"/>
        <v>0</v>
      </c>
      <c r="AE311" s="62"/>
      <c r="AF311" s="39"/>
      <c r="GG311" s="62">
        <f>GG126+GG127</f>
        <v>0</v>
      </c>
    </row>
    <row r="312" spans="1:189" s="40" customFormat="1" ht="12" customHeight="1" hidden="1">
      <c r="A312" s="41"/>
      <c r="B312" s="66" t="s">
        <v>18</v>
      </c>
      <c r="C312" s="67" t="s">
        <v>154</v>
      </c>
      <c r="D312" s="68">
        <f>D313</f>
        <v>0</v>
      </c>
      <c r="E312" s="68">
        <f aca="true" t="shared" si="125" ref="E312:AD312">E313</f>
        <v>0</v>
      </c>
      <c r="F312" s="68">
        <f t="shared" si="125"/>
        <v>0</v>
      </c>
      <c r="G312" s="68">
        <f t="shared" si="125"/>
        <v>0</v>
      </c>
      <c r="H312" s="68">
        <f t="shared" si="125"/>
        <v>0</v>
      </c>
      <c r="I312" s="68">
        <f t="shared" si="125"/>
        <v>0</v>
      </c>
      <c r="J312" s="68">
        <f t="shared" si="125"/>
        <v>0</v>
      </c>
      <c r="K312" s="68">
        <f t="shared" si="125"/>
        <v>0</v>
      </c>
      <c r="L312" s="68">
        <f t="shared" si="125"/>
        <v>0</v>
      </c>
      <c r="M312" s="68">
        <f t="shared" si="125"/>
        <v>0</v>
      </c>
      <c r="N312" s="68">
        <f t="shared" si="125"/>
        <v>0</v>
      </c>
      <c r="O312" s="68">
        <f t="shared" si="125"/>
        <v>0</v>
      </c>
      <c r="P312" s="68">
        <f t="shared" si="125"/>
        <v>0</v>
      </c>
      <c r="Q312" s="68">
        <f t="shared" si="125"/>
        <v>0</v>
      </c>
      <c r="R312" s="68">
        <f t="shared" si="125"/>
        <v>0</v>
      </c>
      <c r="S312" s="68">
        <f t="shared" si="125"/>
        <v>0</v>
      </c>
      <c r="T312" s="68">
        <f t="shared" si="125"/>
        <v>0</v>
      </c>
      <c r="U312" s="68">
        <f t="shared" si="125"/>
        <v>0</v>
      </c>
      <c r="V312" s="68">
        <f t="shared" si="125"/>
        <v>0</v>
      </c>
      <c r="W312" s="68">
        <f t="shared" si="125"/>
        <v>0</v>
      </c>
      <c r="X312" s="68">
        <f t="shared" si="125"/>
        <v>0</v>
      </c>
      <c r="Y312" s="68">
        <f t="shared" si="125"/>
        <v>0</v>
      </c>
      <c r="Z312" s="68">
        <f t="shared" si="125"/>
        <v>0</v>
      </c>
      <c r="AA312" s="68">
        <f t="shared" si="125"/>
        <v>0</v>
      </c>
      <c r="AB312" s="68">
        <f t="shared" si="125"/>
        <v>0</v>
      </c>
      <c r="AC312" s="68">
        <f t="shared" si="125"/>
        <v>0</v>
      </c>
      <c r="AD312" s="68">
        <f t="shared" si="125"/>
        <v>0</v>
      </c>
      <c r="AE312" s="68"/>
      <c r="AF312" s="39"/>
      <c r="GG312" s="68">
        <f>GG313</f>
        <v>0</v>
      </c>
    </row>
    <row r="313" spans="1:189" s="40" customFormat="1" ht="12" customHeight="1" hidden="1">
      <c r="A313" s="41"/>
      <c r="B313" s="66" t="s">
        <v>52</v>
      </c>
      <c r="C313" s="80" t="s">
        <v>712</v>
      </c>
      <c r="D313" s="68">
        <f>D129</f>
        <v>0</v>
      </c>
      <c r="E313" s="68">
        <f aca="true" t="shared" si="126" ref="E313:AD313">E129</f>
        <v>0</v>
      </c>
      <c r="F313" s="68">
        <f t="shared" si="126"/>
        <v>0</v>
      </c>
      <c r="G313" s="68">
        <f t="shared" si="126"/>
        <v>0</v>
      </c>
      <c r="H313" s="68">
        <f t="shared" si="126"/>
        <v>0</v>
      </c>
      <c r="I313" s="68">
        <f t="shared" si="126"/>
        <v>0</v>
      </c>
      <c r="J313" s="68">
        <f t="shared" si="126"/>
        <v>0</v>
      </c>
      <c r="K313" s="68">
        <f t="shared" si="126"/>
        <v>0</v>
      </c>
      <c r="L313" s="68">
        <f t="shared" si="126"/>
        <v>0</v>
      </c>
      <c r="M313" s="68">
        <f t="shared" si="126"/>
        <v>0</v>
      </c>
      <c r="N313" s="68">
        <f t="shared" si="126"/>
        <v>0</v>
      </c>
      <c r="O313" s="68">
        <f t="shared" si="126"/>
        <v>0</v>
      </c>
      <c r="P313" s="68">
        <f t="shared" si="126"/>
        <v>0</v>
      </c>
      <c r="Q313" s="68">
        <f t="shared" si="126"/>
        <v>0</v>
      </c>
      <c r="R313" s="68">
        <f t="shared" si="126"/>
        <v>0</v>
      </c>
      <c r="S313" s="68">
        <f t="shared" si="126"/>
        <v>0</v>
      </c>
      <c r="T313" s="68">
        <f t="shared" si="126"/>
        <v>0</v>
      </c>
      <c r="U313" s="68">
        <f t="shared" si="126"/>
        <v>0</v>
      </c>
      <c r="V313" s="68">
        <f t="shared" si="126"/>
        <v>0</v>
      </c>
      <c r="W313" s="68">
        <f t="shared" si="126"/>
        <v>0</v>
      </c>
      <c r="X313" s="68">
        <f t="shared" si="126"/>
        <v>0</v>
      </c>
      <c r="Y313" s="68">
        <f t="shared" si="126"/>
        <v>0</v>
      </c>
      <c r="Z313" s="68">
        <f t="shared" si="126"/>
        <v>0</v>
      </c>
      <c r="AA313" s="68">
        <f t="shared" si="126"/>
        <v>0</v>
      </c>
      <c r="AB313" s="68">
        <f t="shared" si="126"/>
        <v>0</v>
      </c>
      <c r="AC313" s="68">
        <f t="shared" si="126"/>
        <v>0</v>
      </c>
      <c r="AD313" s="68">
        <f t="shared" si="126"/>
        <v>0</v>
      </c>
      <c r="AE313" s="68"/>
      <c r="AF313" s="39"/>
      <c r="GG313" s="68">
        <f>GG129</f>
        <v>0</v>
      </c>
    </row>
    <row r="314" spans="1:189" s="40" customFormat="1" ht="24" customHeight="1" hidden="1">
      <c r="A314" s="41"/>
      <c r="B314" s="66" t="s">
        <v>86</v>
      </c>
      <c r="C314" s="80" t="s">
        <v>713</v>
      </c>
      <c r="D314" s="68">
        <f>D89</f>
        <v>0</v>
      </c>
      <c r="E314" s="68">
        <f aca="true" t="shared" si="127" ref="E314:AD314">E89</f>
        <v>0</v>
      </c>
      <c r="F314" s="68">
        <f t="shared" si="127"/>
        <v>0</v>
      </c>
      <c r="G314" s="68">
        <f t="shared" si="127"/>
        <v>0</v>
      </c>
      <c r="H314" s="68">
        <f t="shared" si="127"/>
        <v>0</v>
      </c>
      <c r="I314" s="68">
        <f t="shared" si="127"/>
        <v>0</v>
      </c>
      <c r="J314" s="68">
        <f t="shared" si="127"/>
        <v>0</v>
      </c>
      <c r="K314" s="68">
        <f t="shared" si="127"/>
        <v>0</v>
      </c>
      <c r="L314" s="68">
        <f t="shared" si="127"/>
        <v>0</v>
      </c>
      <c r="M314" s="68">
        <f t="shared" si="127"/>
        <v>0</v>
      </c>
      <c r="N314" s="68">
        <f t="shared" si="127"/>
        <v>0</v>
      </c>
      <c r="O314" s="68">
        <f t="shared" si="127"/>
        <v>0</v>
      </c>
      <c r="P314" s="68">
        <f t="shared" si="127"/>
        <v>0</v>
      </c>
      <c r="Q314" s="68">
        <f t="shared" si="127"/>
        <v>0</v>
      </c>
      <c r="R314" s="68">
        <f t="shared" si="127"/>
        <v>0</v>
      </c>
      <c r="S314" s="68">
        <f t="shared" si="127"/>
        <v>0</v>
      </c>
      <c r="T314" s="68">
        <f t="shared" si="127"/>
        <v>0</v>
      </c>
      <c r="U314" s="68">
        <f t="shared" si="127"/>
        <v>0</v>
      </c>
      <c r="V314" s="68">
        <f t="shared" si="127"/>
        <v>0</v>
      </c>
      <c r="W314" s="68">
        <f t="shared" si="127"/>
        <v>0</v>
      </c>
      <c r="X314" s="68">
        <f t="shared" si="127"/>
        <v>0</v>
      </c>
      <c r="Y314" s="68">
        <f t="shared" si="127"/>
        <v>0</v>
      </c>
      <c r="Z314" s="68">
        <f t="shared" si="127"/>
        <v>0</v>
      </c>
      <c r="AA314" s="68">
        <f t="shared" si="127"/>
        <v>0</v>
      </c>
      <c r="AB314" s="68">
        <f t="shared" si="127"/>
        <v>0</v>
      </c>
      <c r="AC314" s="68">
        <f t="shared" si="127"/>
        <v>0</v>
      </c>
      <c r="AD314" s="68">
        <f t="shared" si="127"/>
        <v>0</v>
      </c>
      <c r="AE314" s="68"/>
      <c r="AF314" s="39"/>
      <c r="GG314" s="68">
        <f>GG89</f>
        <v>0</v>
      </c>
    </row>
    <row r="315" spans="1:189" s="40" customFormat="1" ht="12" customHeight="1" hidden="1">
      <c r="A315" s="41"/>
      <c r="B315" s="76"/>
      <c r="C315" s="67" t="s">
        <v>157</v>
      </c>
      <c r="D315" s="68">
        <f>D271+D292+D312</f>
        <v>0</v>
      </c>
      <c r="E315" s="68">
        <f aca="true" t="shared" si="128" ref="E315:AD315">E271+E292+E312</f>
        <v>0</v>
      </c>
      <c r="F315" s="68">
        <f t="shared" si="128"/>
        <v>0</v>
      </c>
      <c r="G315" s="68">
        <f t="shared" si="128"/>
        <v>0</v>
      </c>
      <c r="H315" s="68">
        <f t="shared" si="128"/>
        <v>0</v>
      </c>
      <c r="I315" s="68">
        <f t="shared" si="128"/>
        <v>0</v>
      </c>
      <c r="J315" s="68">
        <f t="shared" si="128"/>
        <v>0</v>
      </c>
      <c r="K315" s="68">
        <f t="shared" si="128"/>
        <v>0</v>
      </c>
      <c r="L315" s="68">
        <f t="shared" si="128"/>
        <v>0</v>
      </c>
      <c r="M315" s="68">
        <f t="shared" si="128"/>
        <v>0</v>
      </c>
      <c r="N315" s="68">
        <f t="shared" si="128"/>
        <v>0</v>
      </c>
      <c r="O315" s="68">
        <f t="shared" si="128"/>
        <v>0</v>
      </c>
      <c r="P315" s="68">
        <f t="shared" si="128"/>
        <v>0</v>
      </c>
      <c r="Q315" s="68">
        <f t="shared" si="128"/>
        <v>0</v>
      </c>
      <c r="R315" s="68">
        <f t="shared" si="128"/>
        <v>0</v>
      </c>
      <c r="S315" s="68">
        <f t="shared" si="128"/>
        <v>0</v>
      </c>
      <c r="T315" s="68">
        <f t="shared" si="128"/>
        <v>0</v>
      </c>
      <c r="U315" s="68">
        <f t="shared" si="128"/>
        <v>0</v>
      </c>
      <c r="V315" s="68">
        <f t="shared" si="128"/>
        <v>0</v>
      </c>
      <c r="W315" s="68">
        <f t="shared" si="128"/>
        <v>0</v>
      </c>
      <c r="X315" s="68">
        <f t="shared" si="128"/>
        <v>0</v>
      </c>
      <c r="Y315" s="68">
        <f t="shared" si="128"/>
        <v>0</v>
      </c>
      <c r="Z315" s="68">
        <f t="shared" si="128"/>
        <v>0</v>
      </c>
      <c r="AA315" s="68">
        <f t="shared" si="128"/>
        <v>0</v>
      </c>
      <c r="AB315" s="68">
        <f t="shared" si="128"/>
        <v>0</v>
      </c>
      <c r="AC315" s="68">
        <f t="shared" si="128"/>
        <v>0</v>
      </c>
      <c r="AD315" s="68">
        <f t="shared" si="128"/>
        <v>0</v>
      </c>
      <c r="AE315" s="68"/>
      <c r="AF315" s="39"/>
      <c r="GG315" s="68">
        <f>GG271+GG292+GG312</f>
        <v>0</v>
      </c>
    </row>
    <row r="316" spans="1:189" s="40" customFormat="1" ht="12" customHeight="1" hidden="1">
      <c r="A316" s="41"/>
      <c r="B316" s="74"/>
      <c r="C316" s="7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9"/>
      <c r="GG316" s="33"/>
    </row>
    <row r="317" spans="1:189" s="40" customFormat="1" ht="12" customHeight="1" hidden="1">
      <c r="A317" s="41"/>
      <c r="B317" s="75" t="s">
        <v>160</v>
      </c>
      <c r="C317" s="7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9"/>
      <c r="GG317" s="33"/>
    </row>
    <row r="318" spans="1:189" s="40" customFormat="1" ht="12" customHeight="1" hidden="1">
      <c r="A318" s="78"/>
      <c r="B318" s="76"/>
      <c r="C318" s="50" t="s">
        <v>0</v>
      </c>
      <c r="D318" s="77" t="str">
        <f>D9</f>
        <v>31.12.2015</v>
      </c>
      <c r="E318" s="77" t="str">
        <f aca="true" t="shared" si="129" ref="E318:AD318">E9</f>
        <v>31.12.2016</v>
      </c>
      <c r="F318" s="77" t="str">
        <f t="shared" si="129"/>
        <v>31.12.2017</v>
      </c>
      <c r="G318" s="77" t="str">
        <f t="shared" si="129"/>
        <v>31.12.2018</v>
      </c>
      <c r="H318" s="77" t="str">
        <f t="shared" si="129"/>
        <v>31.12.2019</v>
      </c>
      <c r="I318" s="77" t="str">
        <f t="shared" si="129"/>
        <v>31.12.2020</v>
      </c>
      <c r="J318" s="77" t="str">
        <f t="shared" si="129"/>
        <v>31.12.2021</v>
      </c>
      <c r="K318" s="77">
        <f t="shared" si="129"/>
        <v>0</v>
      </c>
      <c r="L318" s="77">
        <f t="shared" si="129"/>
        <v>0</v>
      </c>
      <c r="M318" s="77">
        <f t="shared" si="129"/>
        <v>0</v>
      </c>
      <c r="N318" s="77">
        <f t="shared" si="129"/>
        <v>0</v>
      </c>
      <c r="O318" s="77">
        <f t="shared" si="129"/>
        <v>0</v>
      </c>
      <c r="P318" s="77">
        <f t="shared" si="129"/>
        <v>0</v>
      </c>
      <c r="Q318" s="77">
        <f t="shared" si="129"/>
        <v>0</v>
      </c>
      <c r="R318" s="77">
        <f t="shared" si="129"/>
        <v>0</v>
      </c>
      <c r="S318" s="77">
        <f t="shared" si="129"/>
        <v>0</v>
      </c>
      <c r="T318" s="77">
        <f t="shared" si="129"/>
        <v>0</v>
      </c>
      <c r="U318" s="77">
        <f t="shared" si="129"/>
        <v>0</v>
      </c>
      <c r="V318" s="77">
        <f t="shared" si="129"/>
        <v>0</v>
      </c>
      <c r="W318" s="77">
        <f t="shared" si="129"/>
        <v>0</v>
      </c>
      <c r="X318" s="77">
        <f t="shared" si="129"/>
        <v>0</v>
      </c>
      <c r="Y318" s="77">
        <f t="shared" si="129"/>
        <v>0</v>
      </c>
      <c r="Z318" s="77">
        <f t="shared" si="129"/>
        <v>0</v>
      </c>
      <c r="AA318" s="77">
        <f t="shared" si="129"/>
        <v>0</v>
      </c>
      <c r="AB318" s="77">
        <f t="shared" si="129"/>
        <v>0</v>
      </c>
      <c r="AC318" s="77">
        <f t="shared" si="129"/>
        <v>0</v>
      </c>
      <c r="AD318" s="77">
        <f t="shared" si="129"/>
        <v>0</v>
      </c>
      <c r="AE318" s="77"/>
      <c r="AF318" s="39"/>
      <c r="GG318" s="77" t="str">
        <f>GG9</f>
        <v>31.12.2022</v>
      </c>
    </row>
    <row r="319" spans="1:189" s="40" customFormat="1" ht="12" customHeight="1" hidden="1">
      <c r="A319" s="41"/>
      <c r="B319" s="66" t="s">
        <v>1</v>
      </c>
      <c r="C319" s="67" t="s">
        <v>163</v>
      </c>
      <c r="D319" s="68">
        <f>D320+D321+D322+D328+D329+D330+D333</f>
        <v>0</v>
      </c>
      <c r="E319" s="68">
        <f aca="true" t="shared" si="130" ref="E319:AD319">E320+E321+E322+E328+E329+E330+E333</f>
        <v>0</v>
      </c>
      <c r="F319" s="68">
        <f t="shared" si="130"/>
        <v>0</v>
      </c>
      <c r="G319" s="68">
        <f t="shared" si="130"/>
        <v>0</v>
      </c>
      <c r="H319" s="68">
        <f t="shared" si="130"/>
        <v>0</v>
      </c>
      <c r="I319" s="68">
        <f t="shared" si="130"/>
        <v>0</v>
      </c>
      <c r="J319" s="68">
        <f t="shared" si="130"/>
        <v>0</v>
      </c>
      <c r="K319" s="68">
        <f t="shared" si="130"/>
        <v>0</v>
      </c>
      <c r="L319" s="68">
        <f t="shared" si="130"/>
        <v>0</v>
      </c>
      <c r="M319" s="68">
        <f t="shared" si="130"/>
        <v>0</v>
      </c>
      <c r="N319" s="68">
        <f t="shared" si="130"/>
        <v>0</v>
      </c>
      <c r="O319" s="68">
        <f t="shared" si="130"/>
        <v>0</v>
      </c>
      <c r="P319" s="68">
        <f t="shared" si="130"/>
        <v>0</v>
      </c>
      <c r="Q319" s="68">
        <f t="shared" si="130"/>
        <v>0</v>
      </c>
      <c r="R319" s="68">
        <f t="shared" si="130"/>
        <v>0</v>
      </c>
      <c r="S319" s="68">
        <f t="shared" si="130"/>
        <v>0</v>
      </c>
      <c r="T319" s="68">
        <f t="shared" si="130"/>
        <v>0</v>
      </c>
      <c r="U319" s="68">
        <f t="shared" si="130"/>
        <v>0</v>
      </c>
      <c r="V319" s="68">
        <f t="shared" si="130"/>
        <v>0</v>
      </c>
      <c r="W319" s="68">
        <f t="shared" si="130"/>
        <v>0</v>
      </c>
      <c r="X319" s="68">
        <f t="shared" si="130"/>
        <v>0</v>
      </c>
      <c r="Y319" s="68">
        <f t="shared" si="130"/>
        <v>0</v>
      </c>
      <c r="Z319" s="68">
        <f t="shared" si="130"/>
        <v>0</v>
      </c>
      <c r="AA319" s="68">
        <f t="shared" si="130"/>
        <v>0</v>
      </c>
      <c r="AB319" s="68">
        <f t="shared" si="130"/>
        <v>0</v>
      </c>
      <c r="AC319" s="68">
        <f t="shared" si="130"/>
        <v>0</v>
      </c>
      <c r="AD319" s="68">
        <f t="shared" si="130"/>
        <v>0</v>
      </c>
      <c r="AE319" s="68"/>
      <c r="AF319" s="39"/>
      <c r="GG319" s="68">
        <f>GG320+GG321+GG322+GG328+GG329+GG330+GG333</f>
        <v>0</v>
      </c>
    </row>
    <row r="320" spans="1:189" s="40" customFormat="1" ht="12" customHeight="1" hidden="1">
      <c r="A320" s="41"/>
      <c r="B320" s="66" t="s">
        <v>52</v>
      </c>
      <c r="C320" s="67" t="s">
        <v>165</v>
      </c>
      <c r="D320" s="68">
        <f>D135</f>
        <v>0</v>
      </c>
      <c r="E320" s="68">
        <f aca="true" t="shared" si="131" ref="E320:AD320">E135</f>
        <v>0</v>
      </c>
      <c r="F320" s="68">
        <f t="shared" si="131"/>
        <v>0</v>
      </c>
      <c r="G320" s="68">
        <f t="shared" si="131"/>
        <v>0</v>
      </c>
      <c r="H320" s="68">
        <f t="shared" si="131"/>
        <v>0</v>
      </c>
      <c r="I320" s="68">
        <f t="shared" si="131"/>
        <v>0</v>
      </c>
      <c r="J320" s="68">
        <f t="shared" si="131"/>
        <v>0</v>
      </c>
      <c r="K320" s="68">
        <f t="shared" si="131"/>
        <v>0</v>
      </c>
      <c r="L320" s="68">
        <f t="shared" si="131"/>
        <v>0</v>
      </c>
      <c r="M320" s="68">
        <f t="shared" si="131"/>
        <v>0</v>
      </c>
      <c r="N320" s="68">
        <f t="shared" si="131"/>
        <v>0</v>
      </c>
      <c r="O320" s="68">
        <f t="shared" si="131"/>
        <v>0</v>
      </c>
      <c r="P320" s="68">
        <f t="shared" si="131"/>
        <v>0</v>
      </c>
      <c r="Q320" s="68">
        <f t="shared" si="131"/>
        <v>0</v>
      </c>
      <c r="R320" s="68">
        <f t="shared" si="131"/>
        <v>0</v>
      </c>
      <c r="S320" s="68">
        <f t="shared" si="131"/>
        <v>0</v>
      </c>
      <c r="T320" s="68">
        <f t="shared" si="131"/>
        <v>0</v>
      </c>
      <c r="U320" s="68">
        <f t="shared" si="131"/>
        <v>0</v>
      </c>
      <c r="V320" s="68">
        <f t="shared" si="131"/>
        <v>0</v>
      </c>
      <c r="W320" s="68">
        <f t="shared" si="131"/>
        <v>0</v>
      </c>
      <c r="X320" s="68">
        <f t="shared" si="131"/>
        <v>0</v>
      </c>
      <c r="Y320" s="68">
        <f t="shared" si="131"/>
        <v>0</v>
      </c>
      <c r="Z320" s="68">
        <f t="shared" si="131"/>
        <v>0</v>
      </c>
      <c r="AA320" s="68">
        <f t="shared" si="131"/>
        <v>0</v>
      </c>
      <c r="AB320" s="68">
        <f t="shared" si="131"/>
        <v>0</v>
      </c>
      <c r="AC320" s="68">
        <f t="shared" si="131"/>
        <v>0</v>
      </c>
      <c r="AD320" s="68">
        <f t="shared" si="131"/>
        <v>0</v>
      </c>
      <c r="AE320" s="68"/>
      <c r="AF320" s="39"/>
      <c r="GG320" s="68">
        <f>GG135</f>
        <v>0</v>
      </c>
    </row>
    <row r="321" spans="1:189" s="40" customFormat="1" ht="24" customHeight="1" hidden="1">
      <c r="A321" s="41"/>
      <c r="B321" s="66" t="s">
        <v>86</v>
      </c>
      <c r="C321" s="67" t="s">
        <v>167</v>
      </c>
      <c r="D321" s="68">
        <f>D136+D137</f>
        <v>0</v>
      </c>
      <c r="E321" s="68">
        <f aca="true" t="shared" si="132" ref="E321:AD321">E136+E137</f>
        <v>0</v>
      </c>
      <c r="F321" s="68">
        <f t="shared" si="132"/>
        <v>0</v>
      </c>
      <c r="G321" s="68">
        <f t="shared" si="132"/>
        <v>0</v>
      </c>
      <c r="H321" s="68">
        <f t="shared" si="132"/>
        <v>0</v>
      </c>
      <c r="I321" s="68">
        <f t="shared" si="132"/>
        <v>0</v>
      </c>
      <c r="J321" s="68">
        <f t="shared" si="132"/>
        <v>0</v>
      </c>
      <c r="K321" s="68">
        <f t="shared" si="132"/>
        <v>0</v>
      </c>
      <c r="L321" s="68">
        <f t="shared" si="132"/>
        <v>0</v>
      </c>
      <c r="M321" s="68">
        <f t="shared" si="132"/>
        <v>0</v>
      </c>
      <c r="N321" s="68">
        <f t="shared" si="132"/>
        <v>0</v>
      </c>
      <c r="O321" s="68">
        <f t="shared" si="132"/>
        <v>0</v>
      </c>
      <c r="P321" s="68">
        <f t="shared" si="132"/>
        <v>0</v>
      </c>
      <c r="Q321" s="68">
        <f t="shared" si="132"/>
        <v>0</v>
      </c>
      <c r="R321" s="68">
        <f t="shared" si="132"/>
        <v>0</v>
      </c>
      <c r="S321" s="68">
        <f t="shared" si="132"/>
        <v>0</v>
      </c>
      <c r="T321" s="68">
        <f t="shared" si="132"/>
        <v>0</v>
      </c>
      <c r="U321" s="68">
        <f t="shared" si="132"/>
        <v>0</v>
      </c>
      <c r="V321" s="68">
        <f t="shared" si="132"/>
        <v>0</v>
      </c>
      <c r="W321" s="68">
        <f t="shared" si="132"/>
        <v>0</v>
      </c>
      <c r="X321" s="68">
        <f t="shared" si="132"/>
        <v>0</v>
      </c>
      <c r="Y321" s="68">
        <f t="shared" si="132"/>
        <v>0</v>
      </c>
      <c r="Z321" s="68">
        <f t="shared" si="132"/>
        <v>0</v>
      </c>
      <c r="AA321" s="68">
        <f t="shared" si="132"/>
        <v>0</v>
      </c>
      <c r="AB321" s="68">
        <f t="shared" si="132"/>
        <v>0</v>
      </c>
      <c r="AC321" s="68">
        <f t="shared" si="132"/>
        <v>0</v>
      </c>
      <c r="AD321" s="68">
        <f t="shared" si="132"/>
        <v>0</v>
      </c>
      <c r="AE321" s="68"/>
      <c r="AF321" s="39"/>
      <c r="GG321" s="68">
        <f>GG136+GG137</f>
        <v>0</v>
      </c>
    </row>
    <row r="322" spans="1:189" s="40" customFormat="1" ht="12" customHeight="1" hidden="1">
      <c r="A322" s="41"/>
      <c r="B322" s="63" t="s">
        <v>104</v>
      </c>
      <c r="C322" s="64" t="s">
        <v>169</v>
      </c>
      <c r="D322" s="55">
        <f>D138</f>
        <v>0</v>
      </c>
      <c r="E322" s="55">
        <f aca="true" t="shared" si="133" ref="E322:AD322">E138</f>
        <v>0</v>
      </c>
      <c r="F322" s="55">
        <f t="shared" si="133"/>
        <v>0</v>
      </c>
      <c r="G322" s="55">
        <f t="shared" si="133"/>
        <v>0</v>
      </c>
      <c r="H322" s="55">
        <f t="shared" si="133"/>
        <v>0</v>
      </c>
      <c r="I322" s="55">
        <f t="shared" si="133"/>
        <v>0</v>
      </c>
      <c r="J322" s="55">
        <f t="shared" si="133"/>
        <v>0</v>
      </c>
      <c r="K322" s="55">
        <f t="shared" si="133"/>
        <v>0</v>
      </c>
      <c r="L322" s="55">
        <f t="shared" si="133"/>
        <v>0</v>
      </c>
      <c r="M322" s="55">
        <f t="shared" si="133"/>
        <v>0</v>
      </c>
      <c r="N322" s="55">
        <f t="shared" si="133"/>
        <v>0</v>
      </c>
      <c r="O322" s="55">
        <f t="shared" si="133"/>
        <v>0</v>
      </c>
      <c r="P322" s="55">
        <f t="shared" si="133"/>
        <v>0</v>
      </c>
      <c r="Q322" s="55">
        <f t="shared" si="133"/>
        <v>0</v>
      </c>
      <c r="R322" s="55">
        <f t="shared" si="133"/>
        <v>0</v>
      </c>
      <c r="S322" s="55">
        <f t="shared" si="133"/>
        <v>0</v>
      </c>
      <c r="T322" s="55">
        <f t="shared" si="133"/>
        <v>0</v>
      </c>
      <c r="U322" s="55">
        <f t="shared" si="133"/>
        <v>0</v>
      </c>
      <c r="V322" s="55">
        <f t="shared" si="133"/>
        <v>0</v>
      </c>
      <c r="W322" s="55">
        <f t="shared" si="133"/>
        <v>0</v>
      </c>
      <c r="X322" s="55">
        <f t="shared" si="133"/>
        <v>0</v>
      </c>
      <c r="Y322" s="55">
        <f t="shared" si="133"/>
        <v>0</v>
      </c>
      <c r="Z322" s="55">
        <f t="shared" si="133"/>
        <v>0</v>
      </c>
      <c r="AA322" s="55">
        <f t="shared" si="133"/>
        <v>0</v>
      </c>
      <c r="AB322" s="55">
        <f t="shared" si="133"/>
        <v>0</v>
      </c>
      <c r="AC322" s="55">
        <f t="shared" si="133"/>
        <v>0</v>
      </c>
      <c r="AD322" s="55">
        <f t="shared" si="133"/>
        <v>0</v>
      </c>
      <c r="AE322" s="55"/>
      <c r="AF322" s="39"/>
      <c r="GG322" s="55">
        <f>GG138</f>
        <v>0</v>
      </c>
    </row>
    <row r="323" spans="1:189" s="40" customFormat="1" ht="24" customHeight="1" hidden="1">
      <c r="A323" s="41"/>
      <c r="B323" s="57" t="s">
        <v>4</v>
      </c>
      <c r="C323" s="54" t="s">
        <v>171</v>
      </c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39"/>
      <c r="GG323" s="58"/>
    </row>
    <row r="324" spans="1:189" s="40" customFormat="1" ht="12" customHeight="1" hidden="1">
      <c r="A324" s="41"/>
      <c r="B324" s="57" t="s">
        <v>7</v>
      </c>
      <c r="C324" s="54" t="s">
        <v>173</v>
      </c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39"/>
      <c r="GG324" s="58"/>
    </row>
    <row r="325" spans="1:189" s="40" customFormat="1" ht="12" customHeight="1" hidden="1">
      <c r="A325" s="41"/>
      <c r="B325" s="57" t="s">
        <v>9</v>
      </c>
      <c r="C325" s="54" t="s">
        <v>175</v>
      </c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39"/>
      <c r="GG325" s="58"/>
    </row>
    <row r="326" spans="1:189" s="40" customFormat="1" ht="12" customHeight="1" hidden="1">
      <c r="A326" s="41"/>
      <c r="B326" s="57" t="s">
        <v>10</v>
      </c>
      <c r="C326" s="54" t="s">
        <v>176</v>
      </c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39"/>
      <c r="GG326" s="58"/>
    </row>
    <row r="327" spans="1:189" s="40" customFormat="1" ht="12" customHeight="1" hidden="1">
      <c r="A327" s="41"/>
      <c r="B327" s="57" t="s">
        <v>17</v>
      </c>
      <c r="C327" s="61" t="s">
        <v>178</v>
      </c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39"/>
      <c r="GG327" s="62"/>
    </row>
    <row r="328" spans="1:189" s="40" customFormat="1" ht="24" customHeight="1" hidden="1">
      <c r="A328" s="41"/>
      <c r="B328" s="66" t="s">
        <v>117</v>
      </c>
      <c r="C328" s="70" t="s">
        <v>179</v>
      </c>
      <c r="D328" s="68">
        <f aca="true" t="shared" si="134" ref="D328:AD328">D139</f>
        <v>0</v>
      </c>
      <c r="E328" s="68">
        <f t="shared" si="134"/>
        <v>0</v>
      </c>
      <c r="F328" s="68">
        <f t="shared" si="134"/>
        <v>0</v>
      </c>
      <c r="G328" s="68">
        <f t="shared" si="134"/>
        <v>0</v>
      </c>
      <c r="H328" s="68">
        <f t="shared" si="134"/>
        <v>0</v>
      </c>
      <c r="I328" s="68">
        <f t="shared" si="134"/>
        <v>0</v>
      </c>
      <c r="J328" s="68">
        <f t="shared" si="134"/>
        <v>0</v>
      </c>
      <c r="K328" s="68">
        <f t="shared" si="134"/>
        <v>0</v>
      </c>
      <c r="L328" s="68">
        <f t="shared" si="134"/>
        <v>0</v>
      </c>
      <c r="M328" s="68">
        <f t="shared" si="134"/>
        <v>0</v>
      </c>
      <c r="N328" s="68">
        <f t="shared" si="134"/>
        <v>0</v>
      </c>
      <c r="O328" s="68">
        <f t="shared" si="134"/>
        <v>0</v>
      </c>
      <c r="P328" s="68">
        <f t="shared" si="134"/>
        <v>0</v>
      </c>
      <c r="Q328" s="68">
        <f t="shared" si="134"/>
        <v>0</v>
      </c>
      <c r="R328" s="68">
        <f t="shared" si="134"/>
        <v>0</v>
      </c>
      <c r="S328" s="68">
        <f t="shared" si="134"/>
        <v>0</v>
      </c>
      <c r="T328" s="68">
        <f t="shared" si="134"/>
        <v>0</v>
      </c>
      <c r="U328" s="68">
        <f t="shared" si="134"/>
        <v>0</v>
      </c>
      <c r="V328" s="68">
        <f t="shared" si="134"/>
        <v>0</v>
      </c>
      <c r="W328" s="68">
        <f t="shared" si="134"/>
        <v>0</v>
      </c>
      <c r="X328" s="68">
        <f t="shared" si="134"/>
        <v>0</v>
      </c>
      <c r="Y328" s="68">
        <f t="shared" si="134"/>
        <v>0</v>
      </c>
      <c r="Z328" s="68">
        <f t="shared" si="134"/>
        <v>0</v>
      </c>
      <c r="AA328" s="68">
        <f t="shared" si="134"/>
        <v>0</v>
      </c>
      <c r="AB328" s="68">
        <f t="shared" si="134"/>
        <v>0</v>
      </c>
      <c r="AC328" s="68">
        <f t="shared" si="134"/>
        <v>0</v>
      </c>
      <c r="AD328" s="68">
        <f t="shared" si="134"/>
        <v>0</v>
      </c>
      <c r="AE328" s="68"/>
      <c r="AF328" s="39"/>
      <c r="GG328" s="68">
        <f>GG139</f>
        <v>0</v>
      </c>
    </row>
    <row r="329" spans="1:189" s="40" customFormat="1" ht="12" customHeight="1" hidden="1">
      <c r="A329" s="41"/>
      <c r="B329" s="66" t="s">
        <v>150</v>
      </c>
      <c r="C329" s="67" t="s">
        <v>180</v>
      </c>
      <c r="D329" s="68">
        <f aca="true" t="shared" si="135" ref="D329:AD329">D140</f>
        <v>0</v>
      </c>
      <c r="E329" s="68">
        <f t="shared" si="135"/>
        <v>0</v>
      </c>
      <c r="F329" s="68">
        <f t="shared" si="135"/>
        <v>0</v>
      </c>
      <c r="G329" s="68">
        <f t="shared" si="135"/>
        <v>0</v>
      </c>
      <c r="H329" s="68">
        <f t="shared" si="135"/>
        <v>0</v>
      </c>
      <c r="I329" s="68">
        <f t="shared" si="135"/>
        <v>0</v>
      </c>
      <c r="J329" s="68">
        <f t="shared" si="135"/>
        <v>0</v>
      </c>
      <c r="K329" s="68">
        <f t="shared" si="135"/>
        <v>0</v>
      </c>
      <c r="L329" s="68">
        <f t="shared" si="135"/>
        <v>0</v>
      </c>
      <c r="M329" s="68">
        <f t="shared" si="135"/>
        <v>0</v>
      </c>
      <c r="N329" s="68">
        <f t="shared" si="135"/>
        <v>0</v>
      </c>
      <c r="O329" s="68">
        <f t="shared" si="135"/>
        <v>0</v>
      </c>
      <c r="P329" s="68">
        <f t="shared" si="135"/>
        <v>0</v>
      </c>
      <c r="Q329" s="68">
        <f t="shared" si="135"/>
        <v>0</v>
      </c>
      <c r="R329" s="68">
        <f t="shared" si="135"/>
        <v>0</v>
      </c>
      <c r="S329" s="68">
        <f t="shared" si="135"/>
        <v>0</v>
      </c>
      <c r="T329" s="68">
        <f t="shared" si="135"/>
        <v>0</v>
      </c>
      <c r="U329" s="68">
        <f t="shared" si="135"/>
        <v>0</v>
      </c>
      <c r="V329" s="68">
        <f t="shared" si="135"/>
        <v>0</v>
      </c>
      <c r="W329" s="68">
        <f t="shared" si="135"/>
        <v>0</v>
      </c>
      <c r="X329" s="68">
        <f t="shared" si="135"/>
        <v>0</v>
      </c>
      <c r="Y329" s="68">
        <f t="shared" si="135"/>
        <v>0</v>
      </c>
      <c r="Z329" s="68">
        <f t="shared" si="135"/>
        <v>0</v>
      </c>
      <c r="AA329" s="68">
        <f t="shared" si="135"/>
        <v>0</v>
      </c>
      <c r="AB329" s="68">
        <f t="shared" si="135"/>
        <v>0</v>
      </c>
      <c r="AC329" s="68">
        <f t="shared" si="135"/>
        <v>0</v>
      </c>
      <c r="AD329" s="68">
        <f t="shared" si="135"/>
        <v>0</v>
      </c>
      <c r="AE329" s="68"/>
      <c r="AF329" s="39"/>
      <c r="GG329" s="68">
        <f>GG140</f>
        <v>0</v>
      </c>
    </row>
    <row r="330" spans="1:189" s="40" customFormat="1" ht="12" customHeight="1" hidden="1">
      <c r="A330" s="41"/>
      <c r="B330" s="63" t="s">
        <v>181</v>
      </c>
      <c r="C330" s="64" t="s">
        <v>182</v>
      </c>
      <c r="D330" s="55">
        <f aca="true" t="shared" si="136" ref="D330:AD330">D141</f>
        <v>0</v>
      </c>
      <c r="E330" s="55">
        <f t="shared" si="136"/>
        <v>0</v>
      </c>
      <c r="F330" s="55">
        <f t="shared" si="136"/>
        <v>0</v>
      </c>
      <c r="G330" s="55">
        <f t="shared" si="136"/>
        <v>0</v>
      </c>
      <c r="H330" s="55">
        <f t="shared" si="136"/>
        <v>0</v>
      </c>
      <c r="I330" s="55">
        <f t="shared" si="136"/>
        <v>0</v>
      </c>
      <c r="J330" s="55">
        <f t="shared" si="136"/>
        <v>0</v>
      </c>
      <c r="K330" s="55">
        <f t="shared" si="136"/>
        <v>0</v>
      </c>
      <c r="L330" s="55">
        <f t="shared" si="136"/>
        <v>0</v>
      </c>
      <c r="M330" s="55">
        <f t="shared" si="136"/>
        <v>0</v>
      </c>
      <c r="N330" s="55">
        <f t="shared" si="136"/>
        <v>0</v>
      </c>
      <c r="O330" s="55">
        <f t="shared" si="136"/>
        <v>0</v>
      </c>
      <c r="P330" s="55">
        <f t="shared" si="136"/>
        <v>0</v>
      </c>
      <c r="Q330" s="55">
        <f t="shared" si="136"/>
        <v>0</v>
      </c>
      <c r="R330" s="55">
        <f t="shared" si="136"/>
        <v>0</v>
      </c>
      <c r="S330" s="55">
        <f t="shared" si="136"/>
        <v>0</v>
      </c>
      <c r="T330" s="55">
        <f t="shared" si="136"/>
        <v>0</v>
      </c>
      <c r="U330" s="55">
        <f t="shared" si="136"/>
        <v>0</v>
      </c>
      <c r="V330" s="55">
        <f t="shared" si="136"/>
        <v>0</v>
      </c>
      <c r="W330" s="55">
        <f t="shared" si="136"/>
        <v>0</v>
      </c>
      <c r="X330" s="55">
        <f t="shared" si="136"/>
        <v>0</v>
      </c>
      <c r="Y330" s="55">
        <f t="shared" si="136"/>
        <v>0</v>
      </c>
      <c r="Z330" s="55">
        <f t="shared" si="136"/>
        <v>0</v>
      </c>
      <c r="AA330" s="55">
        <f t="shared" si="136"/>
        <v>0</v>
      </c>
      <c r="AB330" s="55">
        <f t="shared" si="136"/>
        <v>0</v>
      </c>
      <c r="AC330" s="55">
        <f t="shared" si="136"/>
        <v>0</v>
      </c>
      <c r="AD330" s="55">
        <f t="shared" si="136"/>
        <v>0</v>
      </c>
      <c r="AE330" s="55"/>
      <c r="AF330" s="39"/>
      <c r="GG330" s="55">
        <f>GG141</f>
        <v>0</v>
      </c>
    </row>
    <row r="331" spans="1:189" s="40" customFormat="1" ht="12" customHeight="1" hidden="1">
      <c r="A331" s="41"/>
      <c r="B331" s="57" t="s">
        <v>4</v>
      </c>
      <c r="C331" s="54" t="s">
        <v>184</v>
      </c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39"/>
      <c r="GG331" s="58"/>
    </row>
    <row r="332" spans="1:189" s="40" customFormat="1" ht="12" customHeight="1" hidden="1">
      <c r="A332" s="41"/>
      <c r="B332" s="57" t="s">
        <v>7</v>
      </c>
      <c r="C332" s="61" t="s">
        <v>185</v>
      </c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39"/>
      <c r="GG332" s="62"/>
    </row>
    <row r="333" spans="1:189" s="40" customFormat="1" ht="12" customHeight="1" hidden="1">
      <c r="A333" s="41"/>
      <c r="B333" s="63" t="s">
        <v>187</v>
      </c>
      <c r="C333" s="64" t="s">
        <v>188</v>
      </c>
      <c r="D333" s="55">
        <f>SUM(D334:D336)</f>
        <v>0</v>
      </c>
      <c r="E333" s="55">
        <f aca="true" t="shared" si="137" ref="E333:AD333">SUM(E334:E336)</f>
        <v>0</v>
      </c>
      <c r="F333" s="55">
        <f t="shared" si="137"/>
        <v>0</v>
      </c>
      <c r="G333" s="55">
        <f t="shared" si="137"/>
        <v>0</v>
      </c>
      <c r="H333" s="55">
        <f t="shared" si="137"/>
        <v>0</v>
      </c>
      <c r="I333" s="55">
        <f t="shared" si="137"/>
        <v>0</v>
      </c>
      <c r="J333" s="55">
        <f t="shared" si="137"/>
        <v>0</v>
      </c>
      <c r="K333" s="55">
        <f t="shared" si="137"/>
        <v>0</v>
      </c>
      <c r="L333" s="55">
        <f t="shared" si="137"/>
        <v>0</v>
      </c>
      <c r="M333" s="55">
        <f t="shared" si="137"/>
        <v>0</v>
      </c>
      <c r="N333" s="55">
        <f t="shared" si="137"/>
        <v>0</v>
      </c>
      <c r="O333" s="55">
        <f t="shared" si="137"/>
        <v>0</v>
      </c>
      <c r="P333" s="55">
        <f t="shared" si="137"/>
        <v>0</v>
      </c>
      <c r="Q333" s="55">
        <f t="shared" si="137"/>
        <v>0</v>
      </c>
      <c r="R333" s="55">
        <f t="shared" si="137"/>
        <v>0</v>
      </c>
      <c r="S333" s="55">
        <f t="shared" si="137"/>
        <v>0</v>
      </c>
      <c r="T333" s="55">
        <f t="shared" si="137"/>
        <v>0</v>
      </c>
      <c r="U333" s="55">
        <f t="shared" si="137"/>
        <v>0</v>
      </c>
      <c r="V333" s="55">
        <f t="shared" si="137"/>
        <v>0</v>
      </c>
      <c r="W333" s="55">
        <f t="shared" si="137"/>
        <v>0</v>
      </c>
      <c r="X333" s="55">
        <f t="shared" si="137"/>
        <v>0</v>
      </c>
      <c r="Y333" s="55">
        <f t="shared" si="137"/>
        <v>0</v>
      </c>
      <c r="Z333" s="55">
        <f t="shared" si="137"/>
        <v>0</v>
      </c>
      <c r="AA333" s="55">
        <f t="shared" si="137"/>
        <v>0</v>
      </c>
      <c r="AB333" s="55">
        <f t="shared" si="137"/>
        <v>0</v>
      </c>
      <c r="AC333" s="55">
        <f t="shared" si="137"/>
        <v>0</v>
      </c>
      <c r="AD333" s="55">
        <f t="shared" si="137"/>
        <v>0</v>
      </c>
      <c r="AE333" s="55"/>
      <c r="AF333" s="39"/>
      <c r="GG333" s="55">
        <f>SUM(GG334:GG336)</f>
        <v>0</v>
      </c>
    </row>
    <row r="334" spans="1:189" s="40" customFormat="1" ht="12" customHeight="1" hidden="1">
      <c r="A334" s="41"/>
      <c r="B334" s="57" t="s">
        <v>4</v>
      </c>
      <c r="C334" s="54" t="s">
        <v>190</v>
      </c>
      <c r="D334" s="81">
        <f>D142</f>
        <v>0</v>
      </c>
      <c r="E334" s="81">
        <f aca="true" t="shared" si="138" ref="E334:AD334">E142</f>
        <v>0</v>
      </c>
      <c r="F334" s="81">
        <f t="shared" si="138"/>
        <v>0</v>
      </c>
      <c r="G334" s="81">
        <f t="shared" si="138"/>
        <v>0</v>
      </c>
      <c r="H334" s="81">
        <f t="shared" si="138"/>
        <v>0</v>
      </c>
      <c r="I334" s="81">
        <f t="shared" si="138"/>
        <v>0</v>
      </c>
      <c r="J334" s="81">
        <f t="shared" si="138"/>
        <v>0</v>
      </c>
      <c r="K334" s="81">
        <f t="shared" si="138"/>
        <v>0</v>
      </c>
      <c r="L334" s="81">
        <f t="shared" si="138"/>
        <v>0</v>
      </c>
      <c r="M334" s="81">
        <f t="shared" si="138"/>
        <v>0</v>
      </c>
      <c r="N334" s="81">
        <f t="shared" si="138"/>
        <v>0</v>
      </c>
      <c r="O334" s="81">
        <f t="shared" si="138"/>
        <v>0</v>
      </c>
      <c r="P334" s="81">
        <f t="shared" si="138"/>
        <v>0</v>
      </c>
      <c r="Q334" s="81">
        <f t="shared" si="138"/>
        <v>0</v>
      </c>
      <c r="R334" s="81">
        <f t="shared" si="138"/>
        <v>0</v>
      </c>
      <c r="S334" s="81">
        <f t="shared" si="138"/>
        <v>0</v>
      </c>
      <c r="T334" s="81">
        <f t="shared" si="138"/>
        <v>0</v>
      </c>
      <c r="U334" s="81">
        <f t="shared" si="138"/>
        <v>0</v>
      </c>
      <c r="V334" s="81">
        <f t="shared" si="138"/>
        <v>0</v>
      </c>
      <c r="W334" s="81">
        <f t="shared" si="138"/>
        <v>0</v>
      </c>
      <c r="X334" s="81">
        <f t="shared" si="138"/>
        <v>0</v>
      </c>
      <c r="Y334" s="81">
        <f t="shared" si="138"/>
        <v>0</v>
      </c>
      <c r="Z334" s="81">
        <f t="shared" si="138"/>
        <v>0</v>
      </c>
      <c r="AA334" s="81">
        <f t="shared" si="138"/>
        <v>0</v>
      </c>
      <c r="AB334" s="81">
        <f t="shared" si="138"/>
        <v>0</v>
      </c>
      <c r="AC334" s="81">
        <f t="shared" si="138"/>
        <v>0</v>
      </c>
      <c r="AD334" s="81">
        <f t="shared" si="138"/>
        <v>0</v>
      </c>
      <c r="AE334" s="81"/>
      <c r="AF334" s="39"/>
      <c r="GG334" s="81">
        <f>GG142</f>
        <v>0</v>
      </c>
    </row>
    <row r="335" spans="1:189" s="40" customFormat="1" ht="12" customHeight="1" hidden="1">
      <c r="A335" s="41"/>
      <c r="B335" s="57" t="s">
        <v>7</v>
      </c>
      <c r="C335" s="54" t="s">
        <v>192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39"/>
      <c r="GG335" s="81"/>
    </row>
    <row r="336" spans="1:189" s="40" customFormat="1" ht="24" customHeight="1" hidden="1">
      <c r="A336" s="41"/>
      <c r="B336" s="57" t="s">
        <v>9</v>
      </c>
      <c r="C336" s="61" t="s">
        <v>193</v>
      </c>
      <c r="D336" s="82">
        <f>D143</f>
        <v>0</v>
      </c>
      <c r="E336" s="82">
        <f aca="true" t="shared" si="139" ref="E336:AD336">E143</f>
        <v>0</v>
      </c>
      <c r="F336" s="82">
        <f t="shared" si="139"/>
        <v>0</v>
      </c>
      <c r="G336" s="82">
        <f t="shared" si="139"/>
        <v>0</v>
      </c>
      <c r="H336" s="82">
        <f t="shared" si="139"/>
        <v>0</v>
      </c>
      <c r="I336" s="82">
        <f t="shared" si="139"/>
        <v>0</v>
      </c>
      <c r="J336" s="82">
        <f t="shared" si="139"/>
        <v>0</v>
      </c>
      <c r="K336" s="82">
        <f t="shared" si="139"/>
        <v>0</v>
      </c>
      <c r="L336" s="82">
        <f t="shared" si="139"/>
        <v>0</v>
      </c>
      <c r="M336" s="82">
        <f t="shared" si="139"/>
        <v>0</v>
      </c>
      <c r="N336" s="82">
        <f t="shared" si="139"/>
        <v>0</v>
      </c>
      <c r="O336" s="82">
        <f t="shared" si="139"/>
        <v>0</v>
      </c>
      <c r="P336" s="82">
        <f t="shared" si="139"/>
        <v>0</v>
      </c>
      <c r="Q336" s="82">
        <f t="shared" si="139"/>
        <v>0</v>
      </c>
      <c r="R336" s="82">
        <f t="shared" si="139"/>
        <v>0</v>
      </c>
      <c r="S336" s="82">
        <f t="shared" si="139"/>
        <v>0</v>
      </c>
      <c r="T336" s="82">
        <f t="shared" si="139"/>
        <v>0</v>
      </c>
      <c r="U336" s="82">
        <f t="shared" si="139"/>
        <v>0</v>
      </c>
      <c r="V336" s="82">
        <f t="shared" si="139"/>
        <v>0</v>
      </c>
      <c r="W336" s="82">
        <f t="shared" si="139"/>
        <v>0</v>
      </c>
      <c r="X336" s="82">
        <f t="shared" si="139"/>
        <v>0</v>
      </c>
      <c r="Y336" s="82">
        <f t="shared" si="139"/>
        <v>0</v>
      </c>
      <c r="Z336" s="82">
        <f t="shared" si="139"/>
        <v>0</v>
      </c>
      <c r="AA336" s="82">
        <f t="shared" si="139"/>
        <v>0</v>
      </c>
      <c r="AB336" s="82">
        <f t="shared" si="139"/>
        <v>0</v>
      </c>
      <c r="AC336" s="82">
        <f t="shared" si="139"/>
        <v>0</v>
      </c>
      <c r="AD336" s="82">
        <f t="shared" si="139"/>
        <v>0</v>
      </c>
      <c r="AE336" s="82"/>
      <c r="AF336" s="39"/>
      <c r="GG336" s="82">
        <f>GG143</f>
        <v>0</v>
      </c>
    </row>
    <row r="337" spans="1:189" s="40" customFormat="1" ht="12" customHeight="1" hidden="1">
      <c r="A337" s="41"/>
      <c r="B337" s="66" t="s">
        <v>12</v>
      </c>
      <c r="C337" s="67" t="s">
        <v>194</v>
      </c>
      <c r="D337" s="68">
        <f>D338+D339</f>
        <v>0</v>
      </c>
      <c r="E337" s="68">
        <f aca="true" t="shared" si="140" ref="E337:AD337">E338+E339</f>
        <v>0</v>
      </c>
      <c r="F337" s="68">
        <f t="shared" si="140"/>
        <v>0</v>
      </c>
      <c r="G337" s="68">
        <f t="shared" si="140"/>
        <v>0</v>
      </c>
      <c r="H337" s="68">
        <f t="shared" si="140"/>
        <v>0</v>
      </c>
      <c r="I337" s="68">
        <f t="shared" si="140"/>
        <v>0</v>
      </c>
      <c r="J337" s="68">
        <f t="shared" si="140"/>
        <v>0</v>
      </c>
      <c r="K337" s="68">
        <f t="shared" si="140"/>
        <v>0</v>
      </c>
      <c r="L337" s="68">
        <f t="shared" si="140"/>
        <v>0</v>
      </c>
      <c r="M337" s="68">
        <f t="shared" si="140"/>
        <v>0</v>
      </c>
      <c r="N337" s="68">
        <f t="shared" si="140"/>
        <v>0</v>
      </c>
      <c r="O337" s="68">
        <f t="shared" si="140"/>
        <v>0</v>
      </c>
      <c r="P337" s="68">
        <f t="shared" si="140"/>
        <v>0</v>
      </c>
      <c r="Q337" s="68">
        <f t="shared" si="140"/>
        <v>0</v>
      </c>
      <c r="R337" s="68">
        <f t="shared" si="140"/>
        <v>0</v>
      </c>
      <c r="S337" s="68">
        <f t="shared" si="140"/>
        <v>0</v>
      </c>
      <c r="T337" s="68">
        <f t="shared" si="140"/>
        <v>0</v>
      </c>
      <c r="U337" s="68">
        <f t="shared" si="140"/>
        <v>0</v>
      </c>
      <c r="V337" s="68">
        <f t="shared" si="140"/>
        <v>0</v>
      </c>
      <c r="W337" s="68">
        <f t="shared" si="140"/>
        <v>0</v>
      </c>
      <c r="X337" s="68">
        <f t="shared" si="140"/>
        <v>0</v>
      </c>
      <c r="Y337" s="68">
        <f t="shared" si="140"/>
        <v>0</v>
      </c>
      <c r="Z337" s="68">
        <f t="shared" si="140"/>
        <v>0</v>
      </c>
      <c r="AA337" s="68">
        <f t="shared" si="140"/>
        <v>0</v>
      </c>
      <c r="AB337" s="68">
        <f t="shared" si="140"/>
        <v>0</v>
      </c>
      <c r="AC337" s="68">
        <f t="shared" si="140"/>
        <v>0</v>
      </c>
      <c r="AD337" s="68">
        <f t="shared" si="140"/>
        <v>0</v>
      </c>
      <c r="AE337" s="68"/>
      <c r="AF337" s="39"/>
      <c r="GG337" s="68">
        <f>GG338+GG339</f>
        <v>0</v>
      </c>
    </row>
    <row r="338" spans="1:189" s="40" customFormat="1" ht="24" customHeight="1" hidden="1">
      <c r="A338" s="41"/>
      <c r="B338" s="66" t="s">
        <v>52</v>
      </c>
      <c r="C338" s="67" t="s">
        <v>195</v>
      </c>
      <c r="D338" s="68">
        <f>D146</f>
        <v>0</v>
      </c>
      <c r="E338" s="68">
        <f aca="true" t="shared" si="141" ref="E338:AD338">E146</f>
        <v>0</v>
      </c>
      <c r="F338" s="68">
        <f t="shared" si="141"/>
        <v>0</v>
      </c>
      <c r="G338" s="68">
        <f t="shared" si="141"/>
        <v>0</v>
      </c>
      <c r="H338" s="68">
        <f t="shared" si="141"/>
        <v>0</v>
      </c>
      <c r="I338" s="68">
        <f t="shared" si="141"/>
        <v>0</v>
      </c>
      <c r="J338" s="68">
        <f t="shared" si="141"/>
        <v>0</v>
      </c>
      <c r="K338" s="68">
        <f t="shared" si="141"/>
        <v>0</v>
      </c>
      <c r="L338" s="68">
        <f t="shared" si="141"/>
        <v>0</v>
      </c>
      <c r="M338" s="68">
        <f t="shared" si="141"/>
        <v>0</v>
      </c>
      <c r="N338" s="68">
        <f t="shared" si="141"/>
        <v>0</v>
      </c>
      <c r="O338" s="68">
        <f t="shared" si="141"/>
        <v>0</v>
      </c>
      <c r="P338" s="68">
        <f t="shared" si="141"/>
        <v>0</v>
      </c>
      <c r="Q338" s="68">
        <f t="shared" si="141"/>
        <v>0</v>
      </c>
      <c r="R338" s="68">
        <f t="shared" si="141"/>
        <v>0</v>
      </c>
      <c r="S338" s="68">
        <f t="shared" si="141"/>
        <v>0</v>
      </c>
      <c r="T338" s="68">
        <f t="shared" si="141"/>
        <v>0</v>
      </c>
      <c r="U338" s="68">
        <f t="shared" si="141"/>
        <v>0</v>
      </c>
      <c r="V338" s="68">
        <f t="shared" si="141"/>
        <v>0</v>
      </c>
      <c r="W338" s="68">
        <f t="shared" si="141"/>
        <v>0</v>
      </c>
      <c r="X338" s="68">
        <f t="shared" si="141"/>
        <v>0</v>
      </c>
      <c r="Y338" s="68">
        <f t="shared" si="141"/>
        <v>0</v>
      </c>
      <c r="Z338" s="68">
        <f t="shared" si="141"/>
        <v>0</v>
      </c>
      <c r="AA338" s="68">
        <f t="shared" si="141"/>
        <v>0</v>
      </c>
      <c r="AB338" s="68">
        <f t="shared" si="141"/>
        <v>0</v>
      </c>
      <c r="AC338" s="68">
        <f t="shared" si="141"/>
        <v>0</v>
      </c>
      <c r="AD338" s="68">
        <f t="shared" si="141"/>
        <v>0</v>
      </c>
      <c r="AE338" s="68"/>
      <c r="AF338" s="39"/>
      <c r="GG338" s="68">
        <f>GG146</f>
        <v>0</v>
      </c>
    </row>
    <row r="339" spans="1:189" s="40" customFormat="1" ht="12" customHeight="1" hidden="1">
      <c r="A339" s="41"/>
      <c r="B339" s="66" t="s">
        <v>86</v>
      </c>
      <c r="C339" s="67" t="s">
        <v>196</v>
      </c>
      <c r="D339" s="68">
        <f>D147+D150</f>
        <v>0</v>
      </c>
      <c r="E339" s="68">
        <f aca="true" t="shared" si="142" ref="E339:AD339">E147+E150</f>
        <v>0</v>
      </c>
      <c r="F339" s="68">
        <f t="shared" si="142"/>
        <v>0</v>
      </c>
      <c r="G339" s="68">
        <f t="shared" si="142"/>
        <v>0</v>
      </c>
      <c r="H339" s="68">
        <f t="shared" si="142"/>
        <v>0</v>
      </c>
      <c r="I339" s="68">
        <f t="shared" si="142"/>
        <v>0</v>
      </c>
      <c r="J339" s="68">
        <f t="shared" si="142"/>
        <v>0</v>
      </c>
      <c r="K339" s="68">
        <f t="shared" si="142"/>
        <v>0</v>
      </c>
      <c r="L339" s="68">
        <f t="shared" si="142"/>
        <v>0</v>
      </c>
      <c r="M339" s="68">
        <f t="shared" si="142"/>
        <v>0</v>
      </c>
      <c r="N339" s="68">
        <f t="shared" si="142"/>
        <v>0</v>
      </c>
      <c r="O339" s="68">
        <f t="shared" si="142"/>
        <v>0</v>
      </c>
      <c r="P339" s="68">
        <f t="shared" si="142"/>
        <v>0</v>
      </c>
      <c r="Q339" s="68">
        <f t="shared" si="142"/>
        <v>0</v>
      </c>
      <c r="R339" s="68">
        <f t="shared" si="142"/>
        <v>0</v>
      </c>
      <c r="S339" s="68">
        <f t="shared" si="142"/>
        <v>0</v>
      </c>
      <c r="T339" s="68">
        <f t="shared" si="142"/>
        <v>0</v>
      </c>
      <c r="U339" s="68">
        <f t="shared" si="142"/>
        <v>0</v>
      </c>
      <c r="V339" s="68">
        <f t="shared" si="142"/>
        <v>0</v>
      </c>
      <c r="W339" s="68">
        <f t="shared" si="142"/>
        <v>0</v>
      </c>
      <c r="X339" s="68">
        <f t="shared" si="142"/>
        <v>0</v>
      </c>
      <c r="Y339" s="68">
        <f t="shared" si="142"/>
        <v>0</v>
      </c>
      <c r="Z339" s="68">
        <f t="shared" si="142"/>
        <v>0</v>
      </c>
      <c r="AA339" s="68">
        <f t="shared" si="142"/>
        <v>0</v>
      </c>
      <c r="AB339" s="68">
        <f t="shared" si="142"/>
        <v>0</v>
      </c>
      <c r="AC339" s="68">
        <f t="shared" si="142"/>
        <v>0</v>
      </c>
      <c r="AD339" s="68">
        <f t="shared" si="142"/>
        <v>0</v>
      </c>
      <c r="AE339" s="68"/>
      <c r="AF339" s="39"/>
      <c r="GG339" s="68">
        <f>GG147+GG150</f>
        <v>0</v>
      </c>
    </row>
    <row r="340" spans="1:189" s="40" customFormat="1" ht="12" customHeight="1" hidden="1">
      <c r="A340" s="41"/>
      <c r="B340" s="66" t="s">
        <v>18</v>
      </c>
      <c r="C340" s="67" t="s">
        <v>198</v>
      </c>
      <c r="D340" s="68">
        <f>D341+D342+D343</f>
        <v>0</v>
      </c>
      <c r="E340" s="68">
        <f aca="true" t="shared" si="143" ref="E340:AD340">E341+E342+E343</f>
        <v>0</v>
      </c>
      <c r="F340" s="68">
        <f t="shared" si="143"/>
        <v>0</v>
      </c>
      <c r="G340" s="68">
        <f t="shared" si="143"/>
        <v>0</v>
      </c>
      <c r="H340" s="68">
        <f t="shared" si="143"/>
        <v>0</v>
      </c>
      <c r="I340" s="68">
        <f t="shared" si="143"/>
        <v>0</v>
      </c>
      <c r="J340" s="68">
        <f t="shared" si="143"/>
        <v>0</v>
      </c>
      <c r="K340" s="68">
        <f t="shared" si="143"/>
        <v>0</v>
      </c>
      <c r="L340" s="68">
        <f t="shared" si="143"/>
        <v>0</v>
      </c>
      <c r="M340" s="68">
        <f t="shared" si="143"/>
        <v>0</v>
      </c>
      <c r="N340" s="68">
        <f t="shared" si="143"/>
        <v>0</v>
      </c>
      <c r="O340" s="68">
        <f t="shared" si="143"/>
        <v>0</v>
      </c>
      <c r="P340" s="68">
        <f t="shared" si="143"/>
        <v>0</v>
      </c>
      <c r="Q340" s="68">
        <f t="shared" si="143"/>
        <v>0</v>
      </c>
      <c r="R340" s="68">
        <f t="shared" si="143"/>
        <v>0</v>
      </c>
      <c r="S340" s="68">
        <f t="shared" si="143"/>
        <v>0</v>
      </c>
      <c r="T340" s="68">
        <f t="shared" si="143"/>
        <v>0</v>
      </c>
      <c r="U340" s="68">
        <f t="shared" si="143"/>
        <v>0</v>
      </c>
      <c r="V340" s="68">
        <f t="shared" si="143"/>
        <v>0</v>
      </c>
      <c r="W340" s="68">
        <f t="shared" si="143"/>
        <v>0</v>
      </c>
      <c r="X340" s="68">
        <f t="shared" si="143"/>
        <v>0</v>
      </c>
      <c r="Y340" s="68">
        <f t="shared" si="143"/>
        <v>0</v>
      </c>
      <c r="Z340" s="68">
        <f t="shared" si="143"/>
        <v>0</v>
      </c>
      <c r="AA340" s="68">
        <f t="shared" si="143"/>
        <v>0</v>
      </c>
      <c r="AB340" s="68">
        <f t="shared" si="143"/>
        <v>0</v>
      </c>
      <c r="AC340" s="68">
        <f t="shared" si="143"/>
        <v>0</v>
      </c>
      <c r="AD340" s="68">
        <f t="shared" si="143"/>
        <v>0</v>
      </c>
      <c r="AE340" s="68"/>
      <c r="AF340" s="39"/>
      <c r="GG340" s="68">
        <f>GG341+GG342+GG343</f>
        <v>0</v>
      </c>
    </row>
    <row r="341" spans="1:189" s="40" customFormat="1" ht="24" customHeight="1" hidden="1">
      <c r="A341" s="41"/>
      <c r="B341" s="66" t="s">
        <v>52</v>
      </c>
      <c r="C341" s="67" t="s">
        <v>199</v>
      </c>
      <c r="D341" s="68">
        <f>D157</f>
        <v>0</v>
      </c>
      <c r="E341" s="68">
        <f aca="true" t="shared" si="144" ref="E341:AD341">E157</f>
        <v>0</v>
      </c>
      <c r="F341" s="68">
        <f t="shared" si="144"/>
        <v>0</v>
      </c>
      <c r="G341" s="68">
        <f t="shared" si="144"/>
        <v>0</v>
      </c>
      <c r="H341" s="68">
        <f t="shared" si="144"/>
        <v>0</v>
      </c>
      <c r="I341" s="68">
        <f t="shared" si="144"/>
        <v>0</v>
      </c>
      <c r="J341" s="68">
        <f t="shared" si="144"/>
        <v>0</v>
      </c>
      <c r="K341" s="68">
        <f t="shared" si="144"/>
        <v>0</v>
      </c>
      <c r="L341" s="68">
        <f t="shared" si="144"/>
        <v>0</v>
      </c>
      <c r="M341" s="68">
        <f t="shared" si="144"/>
        <v>0</v>
      </c>
      <c r="N341" s="68">
        <f t="shared" si="144"/>
        <v>0</v>
      </c>
      <c r="O341" s="68">
        <f t="shared" si="144"/>
        <v>0</v>
      </c>
      <c r="P341" s="68">
        <f t="shared" si="144"/>
        <v>0</v>
      </c>
      <c r="Q341" s="68">
        <f t="shared" si="144"/>
        <v>0</v>
      </c>
      <c r="R341" s="68">
        <f t="shared" si="144"/>
        <v>0</v>
      </c>
      <c r="S341" s="68">
        <f t="shared" si="144"/>
        <v>0</v>
      </c>
      <c r="T341" s="68">
        <f t="shared" si="144"/>
        <v>0</v>
      </c>
      <c r="U341" s="68">
        <f t="shared" si="144"/>
        <v>0</v>
      </c>
      <c r="V341" s="68">
        <f t="shared" si="144"/>
        <v>0</v>
      </c>
      <c r="W341" s="68">
        <f t="shared" si="144"/>
        <v>0</v>
      </c>
      <c r="X341" s="68">
        <f t="shared" si="144"/>
        <v>0</v>
      </c>
      <c r="Y341" s="68">
        <f t="shared" si="144"/>
        <v>0</v>
      </c>
      <c r="Z341" s="68">
        <f t="shared" si="144"/>
        <v>0</v>
      </c>
      <c r="AA341" s="68">
        <f t="shared" si="144"/>
        <v>0</v>
      </c>
      <c r="AB341" s="68">
        <f t="shared" si="144"/>
        <v>0</v>
      </c>
      <c r="AC341" s="68">
        <f t="shared" si="144"/>
        <v>0</v>
      </c>
      <c r="AD341" s="68">
        <f t="shared" si="144"/>
        <v>0</v>
      </c>
      <c r="AE341" s="68"/>
      <c r="AF341" s="39"/>
      <c r="GG341" s="68">
        <f>GG157</f>
        <v>0</v>
      </c>
    </row>
    <row r="342" spans="1:189" s="40" customFormat="1" ht="12" customHeight="1" hidden="1">
      <c r="A342" s="41"/>
      <c r="B342" s="66" t="s">
        <v>86</v>
      </c>
      <c r="C342" s="67" t="s">
        <v>200</v>
      </c>
      <c r="D342" s="68">
        <f>D156</f>
        <v>0</v>
      </c>
      <c r="E342" s="68">
        <f aca="true" t="shared" si="145" ref="E342:AD342">E156</f>
        <v>0</v>
      </c>
      <c r="F342" s="68">
        <f t="shared" si="145"/>
        <v>0</v>
      </c>
      <c r="G342" s="68">
        <f t="shared" si="145"/>
        <v>0</v>
      </c>
      <c r="H342" s="68">
        <f t="shared" si="145"/>
        <v>0</v>
      </c>
      <c r="I342" s="68">
        <f t="shared" si="145"/>
        <v>0</v>
      </c>
      <c r="J342" s="68">
        <f t="shared" si="145"/>
        <v>0</v>
      </c>
      <c r="K342" s="68">
        <f t="shared" si="145"/>
        <v>0</v>
      </c>
      <c r="L342" s="68">
        <f t="shared" si="145"/>
        <v>0</v>
      </c>
      <c r="M342" s="68">
        <f t="shared" si="145"/>
        <v>0</v>
      </c>
      <c r="N342" s="68">
        <f t="shared" si="145"/>
        <v>0</v>
      </c>
      <c r="O342" s="68">
        <f t="shared" si="145"/>
        <v>0</v>
      </c>
      <c r="P342" s="68">
        <f t="shared" si="145"/>
        <v>0</v>
      </c>
      <c r="Q342" s="68">
        <f t="shared" si="145"/>
        <v>0</v>
      </c>
      <c r="R342" s="68">
        <f t="shared" si="145"/>
        <v>0</v>
      </c>
      <c r="S342" s="68">
        <f t="shared" si="145"/>
        <v>0</v>
      </c>
      <c r="T342" s="68">
        <f t="shared" si="145"/>
        <v>0</v>
      </c>
      <c r="U342" s="68">
        <f t="shared" si="145"/>
        <v>0</v>
      </c>
      <c r="V342" s="68">
        <f t="shared" si="145"/>
        <v>0</v>
      </c>
      <c r="W342" s="68">
        <f t="shared" si="145"/>
        <v>0</v>
      </c>
      <c r="X342" s="68">
        <f t="shared" si="145"/>
        <v>0</v>
      </c>
      <c r="Y342" s="68">
        <f t="shared" si="145"/>
        <v>0</v>
      </c>
      <c r="Z342" s="68">
        <f t="shared" si="145"/>
        <v>0</v>
      </c>
      <c r="AA342" s="68">
        <f t="shared" si="145"/>
        <v>0</v>
      </c>
      <c r="AB342" s="68">
        <f t="shared" si="145"/>
        <v>0</v>
      </c>
      <c r="AC342" s="68">
        <f t="shared" si="145"/>
        <v>0</v>
      </c>
      <c r="AD342" s="68">
        <f t="shared" si="145"/>
        <v>0</v>
      </c>
      <c r="AE342" s="68"/>
      <c r="AF342" s="39"/>
      <c r="GG342" s="68">
        <f>GG156</f>
        <v>0</v>
      </c>
    </row>
    <row r="343" spans="1:189" s="40" customFormat="1" ht="12" customHeight="1" hidden="1">
      <c r="A343" s="41"/>
      <c r="B343" s="66" t="s">
        <v>104</v>
      </c>
      <c r="C343" s="67" t="s">
        <v>201</v>
      </c>
      <c r="D343" s="68">
        <f>D158+D159+D154</f>
        <v>0</v>
      </c>
      <c r="E343" s="68">
        <f aca="true" t="shared" si="146" ref="E343:AD343">E158+E159+E154</f>
        <v>0</v>
      </c>
      <c r="F343" s="68">
        <f t="shared" si="146"/>
        <v>0</v>
      </c>
      <c r="G343" s="68">
        <f t="shared" si="146"/>
        <v>0</v>
      </c>
      <c r="H343" s="68">
        <f t="shared" si="146"/>
        <v>0</v>
      </c>
      <c r="I343" s="68">
        <f t="shared" si="146"/>
        <v>0</v>
      </c>
      <c r="J343" s="68">
        <f t="shared" si="146"/>
        <v>0</v>
      </c>
      <c r="K343" s="68">
        <f t="shared" si="146"/>
        <v>0</v>
      </c>
      <c r="L343" s="68">
        <f t="shared" si="146"/>
        <v>0</v>
      </c>
      <c r="M343" s="68">
        <f t="shared" si="146"/>
        <v>0</v>
      </c>
      <c r="N343" s="68">
        <f t="shared" si="146"/>
        <v>0</v>
      </c>
      <c r="O343" s="68">
        <f t="shared" si="146"/>
        <v>0</v>
      </c>
      <c r="P343" s="68">
        <f t="shared" si="146"/>
        <v>0</v>
      </c>
      <c r="Q343" s="68">
        <f t="shared" si="146"/>
        <v>0</v>
      </c>
      <c r="R343" s="68">
        <f t="shared" si="146"/>
        <v>0</v>
      </c>
      <c r="S343" s="68">
        <f t="shared" si="146"/>
        <v>0</v>
      </c>
      <c r="T343" s="68">
        <f t="shared" si="146"/>
        <v>0</v>
      </c>
      <c r="U343" s="68">
        <f t="shared" si="146"/>
        <v>0</v>
      </c>
      <c r="V343" s="68">
        <f t="shared" si="146"/>
        <v>0</v>
      </c>
      <c r="W343" s="68">
        <f t="shared" si="146"/>
        <v>0</v>
      </c>
      <c r="X343" s="68">
        <f t="shared" si="146"/>
        <v>0</v>
      </c>
      <c r="Y343" s="68">
        <f t="shared" si="146"/>
        <v>0</v>
      </c>
      <c r="Z343" s="68">
        <f t="shared" si="146"/>
        <v>0</v>
      </c>
      <c r="AA343" s="68">
        <f t="shared" si="146"/>
        <v>0</v>
      </c>
      <c r="AB343" s="68">
        <f t="shared" si="146"/>
        <v>0</v>
      </c>
      <c r="AC343" s="68">
        <f t="shared" si="146"/>
        <v>0</v>
      </c>
      <c r="AD343" s="68">
        <f t="shared" si="146"/>
        <v>0</v>
      </c>
      <c r="AE343" s="68"/>
      <c r="AF343" s="39"/>
      <c r="GG343" s="68">
        <f>GG158+GG159+GG154</f>
        <v>0</v>
      </c>
    </row>
    <row r="344" spans="1:189" s="40" customFormat="1" ht="24" customHeight="1" hidden="1">
      <c r="A344" s="41"/>
      <c r="B344" s="66" t="s">
        <v>20</v>
      </c>
      <c r="C344" s="67" t="s">
        <v>202</v>
      </c>
      <c r="D344" s="68">
        <f>D345+D355</f>
        <v>0</v>
      </c>
      <c r="E344" s="68">
        <f aca="true" t="shared" si="147" ref="E344:AD344">E345+E355</f>
        <v>0</v>
      </c>
      <c r="F344" s="68">
        <f t="shared" si="147"/>
        <v>0</v>
      </c>
      <c r="G344" s="68">
        <f t="shared" si="147"/>
        <v>0</v>
      </c>
      <c r="H344" s="68">
        <f t="shared" si="147"/>
        <v>0</v>
      </c>
      <c r="I344" s="68">
        <f t="shared" si="147"/>
        <v>0</v>
      </c>
      <c r="J344" s="68">
        <f t="shared" si="147"/>
        <v>0</v>
      </c>
      <c r="K344" s="68">
        <f t="shared" si="147"/>
        <v>0</v>
      </c>
      <c r="L344" s="68">
        <f t="shared" si="147"/>
        <v>0</v>
      </c>
      <c r="M344" s="68">
        <f t="shared" si="147"/>
        <v>0</v>
      </c>
      <c r="N344" s="68">
        <f t="shared" si="147"/>
        <v>0</v>
      </c>
      <c r="O344" s="68">
        <f t="shared" si="147"/>
        <v>0</v>
      </c>
      <c r="P344" s="68">
        <f t="shared" si="147"/>
        <v>0</v>
      </c>
      <c r="Q344" s="68">
        <f t="shared" si="147"/>
        <v>0</v>
      </c>
      <c r="R344" s="68">
        <f t="shared" si="147"/>
        <v>0</v>
      </c>
      <c r="S344" s="68">
        <f t="shared" si="147"/>
        <v>0</v>
      </c>
      <c r="T344" s="68">
        <f t="shared" si="147"/>
        <v>0</v>
      </c>
      <c r="U344" s="68">
        <f t="shared" si="147"/>
        <v>0</v>
      </c>
      <c r="V344" s="68">
        <f t="shared" si="147"/>
        <v>0</v>
      </c>
      <c r="W344" s="68">
        <f t="shared" si="147"/>
        <v>0</v>
      </c>
      <c r="X344" s="68">
        <f t="shared" si="147"/>
        <v>0</v>
      </c>
      <c r="Y344" s="68">
        <f t="shared" si="147"/>
        <v>0</v>
      </c>
      <c r="Z344" s="68">
        <f t="shared" si="147"/>
        <v>0</v>
      </c>
      <c r="AA344" s="68">
        <f t="shared" si="147"/>
        <v>0</v>
      </c>
      <c r="AB344" s="68">
        <f t="shared" si="147"/>
        <v>0</v>
      </c>
      <c r="AC344" s="68">
        <f t="shared" si="147"/>
        <v>0</v>
      </c>
      <c r="AD344" s="68">
        <f t="shared" si="147"/>
        <v>0</v>
      </c>
      <c r="AE344" s="68"/>
      <c r="AF344" s="39"/>
      <c r="GG344" s="68">
        <f>GG345+GG355</f>
        <v>0</v>
      </c>
    </row>
    <row r="345" spans="1:189" s="40" customFormat="1" ht="12" customHeight="1" hidden="1">
      <c r="A345" s="41"/>
      <c r="B345" s="63" t="s">
        <v>52</v>
      </c>
      <c r="C345" s="64" t="s">
        <v>203</v>
      </c>
      <c r="D345" s="55">
        <f>SUM(D346:D354)</f>
        <v>0</v>
      </c>
      <c r="E345" s="55">
        <f aca="true" t="shared" si="148" ref="E345:AD345">SUM(E346:E354)</f>
        <v>0</v>
      </c>
      <c r="F345" s="55">
        <f t="shared" si="148"/>
        <v>0</v>
      </c>
      <c r="G345" s="55">
        <f t="shared" si="148"/>
        <v>0</v>
      </c>
      <c r="H345" s="55">
        <f t="shared" si="148"/>
        <v>0</v>
      </c>
      <c r="I345" s="55">
        <f t="shared" si="148"/>
        <v>0</v>
      </c>
      <c r="J345" s="55">
        <f t="shared" si="148"/>
        <v>0</v>
      </c>
      <c r="K345" s="55">
        <f t="shared" si="148"/>
        <v>0</v>
      </c>
      <c r="L345" s="55">
        <f t="shared" si="148"/>
        <v>0</v>
      </c>
      <c r="M345" s="55">
        <f t="shared" si="148"/>
        <v>0</v>
      </c>
      <c r="N345" s="55">
        <f t="shared" si="148"/>
        <v>0</v>
      </c>
      <c r="O345" s="55">
        <f t="shared" si="148"/>
        <v>0</v>
      </c>
      <c r="P345" s="55">
        <f t="shared" si="148"/>
        <v>0</v>
      </c>
      <c r="Q345" s="55">
        <f t="shared" si="148"/>
        <v>0</v>
      </c>
      <c r="R345" s="55">
        <f t="shared" si="148"/>
        <v>0</v>
      </c>
      <c r="S345" s="55">
        <f t="shared" si="148"/>
        <v>0</v>
      </c>
      <c r="T345" s="55">
        <f t="shared" si="148"/>
        <v>0</v>
      </c>
      <c r="U345" s="55">
        <f t="shared" si="148"/>
        <v>0</v>
      </c>
      <c r="V345" s="55">
        <f t="shared" si="148"/>
        <v>0</v>
      </c>
      <c r="W345" s="55">
        <f t="shared" si="148"/>
        <v>0</v>
      </c>
      <c r="X345" s="55">
        <f t="shared" si="148"/>
        <v>0</v>
      </c>
      <c r="Y345" s="55">
        <f t="shared" si="148"/>
        <v>0</v>
      </c>
      <c r="Z345" s="55">
        <f t="shared" si="148"/>
        <v>0</v>
      </c>
      <c r="AA345" s="55">
        <f t="shared" si="148"/>
        <v>0</v>
      </c>
      <c r="AB345" s="55">
        <f t="shared" si="148"/>
        <v>0</v>
      </c>
      <c r="AC345" s="55">
        <f t="shared" si="148"/>
        <v>0</v>
      </c>
      <c r="AD345" s="55">
        <f t="shared" si="148"/>
        <v>0</v>
      </c>
      <c r="AE345" s="55"/>
      <c r="AF345" s="39"/>
      <c r="GG345" s="55">
        <f>SUM(GG346:GG354)</f>
        <v>0</v>
      </c>
    </row>
    <row r="346" spans="1:189" s="40" customFormat="1" ht="12" customHeight="1" hidden="1">
      <c r="A346" s="41"/>
      <c r="B346" s="57" t="s">
        <v>4</v>
      </c>
      <c r="C346" s="54" t="s">
        <v>205</v>
      </c>
      <c r="D346" s="58">
        <f>D168</f>
        <v>0</v>
      </c>
      <c r="E346" s="58">
        <f aca="true" t="shared" si="149" ref="E346:AD346">E168</f>
        <v>0</v>
      </c>
      <c r="F346" s="58">
        <f t="shared" si="149"/>
        <v>0</v>
      </c>
      <c r="G346" s="58">
        <f t="shared" si="149"/>
        <v>0</v>
      </c>
      <c r="H346" s="58">
        <f t="shared" si="149"/>
        <v>0</v>
      </c>
      <c r="I346" s="58">
        <f t="shared" si="149"/>
        <v>0</v>
      </c>
      <c r="J346" s="58">
        <f t="shared" si="149"/>
        <v>0</v>
      </c>
      <c r="K346" s="58">
        <f t="shared" si="149"/>
        <v>0</v>
      </c>
      <c r="L346" s="58">
        <f t="shared" si="149"/>
        <v>0</v>
      </c>
      <c r="M346" s="58">
        <f t="shared" si="149"/>
        <v>0</v>
      </c>
      <c r="N346" s="58">
        <f t="shared" si="149"/>
        <v>0</v>
      </c>
      <c r="O346" s="58">
        <f t="shared" si="149"/>
        <v>0</v>
      </c>
      <c r="P346" s="58">
        <f t="shared" si="149"/>
        <v>0</v>
      </c>
      <c r="Q346" s="58">
        <f t="shared" si="149"/>
        <v>0</v>
      </c>
      <c r="R346" s="58">
        <f t="shared" si="149"/>
        <v>0</v>
      </c>
      <c r="S346" s="58">
        <f t="shared" si="149"/>
        <v>0</v>
      </c>
      <c r="T346" s="58">
        <f t="shared" si="149"/>
        <v>0</v>
      </c>
      <c r="U346" s="58">
        <f t="shared" si="149"/>
        <v>0</v>
      </c>
      <c r="V346" s="58">
        <f t="shared" si="149"/>
        <v>0</v>
      </c>
      <c r="W346" s="58">
        <f t="shared" si="149"/>
        <v>0</v>
      </c>
      <c r="X346" s="58">
        <f t="shared" si="149"/>
        <v>0</v>
      </c>
      <c r="Y346" s="58">
        <f t="shared" si="149"/>
        <v>0</v>
      </c>
      <c r="Z346" s="58">
        <f t="shared" si="149"/>
        <v>0</v>
      </c>
      <c r="AA346" s="58">
        <f t="shared" si="149"/>
        <v>0</v>
      </c>
      <c r="AB346" s="58">
        <f t="shared" si="149"/>
        <v>0</v>
      </c>
      <c r="AC346" s="58">
        <f t="shared" si="149"/>
        <v>0</v>
      </c>
      <c r="AD346" s="58">
        <f t="shared" si="149"/>
        <v>0</v>
      </c>
      <c r="AE346" s="58"/>
      <c r="AF346" s="39"/>
      <c r="GG346" s="58">
        <f>GG168</f>
        <v>0</v>
      </c>
    </row>
    <row r="347" spans="1:189" s="40" customFormat="1" ht="12" customHeight="1" hidden="1">
      <c r="A347" s="41"/>
      <c r="B347" s="57" t="s">
        <v>7</v>
      </c>
      <c r="C347" s="54" t="s">
        <v>207</v>
      </c>
      <c r="D347" s="58">
        <f>D167</f>
        <v>0</v>
      </c>
      <c r="E347" s="58">
        <f aca="true" t="shared" si="150" ref="E347:AD347">E167</f>
        <v>0</v>
      </c>
      <c r="F347" s="58">
        <f t="shared" si="150"/>
        <v>0</v>
      </c>
      <c r="G347" s="58">
        <f t="shared" si="150"/>
        <v>0</v>
      </c>
      <c r="H347" s="58">
        <f t="shared" si="150"/>
        <v>0</v>
      </c>
      <c r="I347" s="58">
        <f t="shared" si="150"/>
        <v>0</v>
      </c>
      <c r="J347" s="58">
        <f t="shared" si="150"/>
        <v>0</v>
      </c>
      <c r="K347" s="58">
        <f t="shared" si="150"/>
        <v>0</v>
      </c>
      <c r="L347" s="58">
        <f t="shared" si="150"/>
        <v>0</v>
      </c>
      <c r="M347" s="58">
        <f t="shared" si="150"/>
        <v>0</v>
      </c>
      <c r="N347" s="58">
        <f t="shared" si="150"/>
        <v>0</v>
      </c>
      <c r="O347" s="58">
        <f t="shared" si="150"/>
        <v>0</v>
      </c>
      <c r="P347" s="58">
        <f t="shared" si="150"/>
        <v>0</v>
      </c>
      <c r="Q347" s="58">
        <f t="shared" si="150"/>
        <v>0</v>
      </c>
      <c r="R347" s="58">
        <f t="shared" si="150"/>
        <v>0</v>
      </c>
      <c r="S347" s="58">
        <f t="shared" si="150"/>
        <v>0</v>
      </c>
      <c r="T347" s="58">
        <f t="shared" si="150"/>
        <v>0</v>
      </c>
      <c r="U347" s="58">
        <f t="shared" si="150"/>
        <v>0</v>
      </c>
      <c r="V347" s="58">
        <f t="shared" si="150"/>
        <v>0</v>
      </c>
      <c r="W347" s="58">
        <f t="shared" si="150"/>
        <v>0</v>
      </c>
      <c r="X347" s="58">
        <f t="shared" si="150"/>
        <v>0</v>
      </c>
      <c r="Y347" s="58">
        <f t="shared" si="150"/>
        <v>0</v>
      </c>
      <c r="Z347" s="58">
        <f t="shared" si="150"/>
        <v>0</v>
      </c>
      <c r="AA347" s="58">
        <f t="shared" si="150"/>
        <v>0</v>
      </c>
      <c r="AB347" s="58">
        <f t="shared" si="150"/>
        <v>0</v>
      </c>
      <c r="AC347" s="58">
        <f t="shared" si="150"/>
        <v>0</v>
      </c>
      <c r="AD347" s="58">
        <f t="shared" si="150"/>
        <v>0</v>
      </c>
      <c r="AE347" s="58"/>
      <c r="AF347" s="39"/>
      <c r="GG347" s="58">
        <f>GG167</f>
        <v>0</v>
      </c>
    </row>
    <row r="348" spans="1:189" s="40" customFormat="1" ht="12" customHeight="1" hidden="1">
      <c r="A348" s="41"/>
      <c r="B348" s="57" t="s">
        <v>9</v>
      </c>
      <c r="C348" s="54" t="s">
        <v>209</v>
      </c>
      <c r="D348" s="58">
        <f>D173</f>
        <v>0</v>
      </c>
      <c r="E348" s="58">
        <f aca="true" t="shared" si="151" ref="E348:AD348">E173</f>
        <v>0</v>
      </c>
      <c r="F348" s="58">
        <f t="shared" si="151"/>
        <v>0</v>
      </c>
      <c r="G348" s="58">
        <f t="shared" si="151"/>
        <v>0</v>
      </c>
      <c r="H348" s="58">
        <f t="shared" si="151"/>
        <v>0</v>
      </c>
      <c r="I348" s="58">
        <f t="shared" si="151"/>
        <v>0</v>
      </c>
      <c r="J348" s="58">
        <f t="shared" si="151"/>
        <v>0</v>
      </c>
      <c r="K348" s="58">
        <f t="shared" si="151"/>
        <v>0</v>
      </c>
      <c r="L348" s="58">
        <f t="shared" si="151"/>
        <v>0</v>
      </c>
      <c r="M348" s="58">
        <f t="shared" si="151"/>
        <v>0</v>
      </c>
      <c r="N348" s="58">
        <f t="shared" si="151"/>
        <v>0</v>
      </c>
      <c r="O348" s="58">
        <f t="shared" si="151"/>
        <v>0</v>
      </c>
      <c r="P348" s="58">
        <f t="shared" si="151"/>
        <v>0</v>
      </c>
      <c r="Q348" s="58">
        <f t="shared" si="151"/>
        <v>0</v>
      </c>
      <c r="R348" s="58">
        <f t="shared" si="151"/>
        <v>0</v>
      </c>
      <c r="S348" s="58">
        <f t="shared" si="151"/>
        <v>0</v>
      </c>
      <c r="T348" s="58">
        <f t="shared" si="151"/>
        <v>0</v>
      </c>
      <c r="U348" s="58">
        <f t="shared" si="151"/>
        <v>0</v>
      </c>
      <c r="V348" s="58">
        <f t="shared" si="151"/>
        <v>0</v>
      </c>
      <c r="W348" s="58">
        <f t="shared" si="151"/>
        <v>0</v>
      </c>
      <c r="X348" s="58">
        <f t="shared" si="151"/>
        <v>0</v>
      </c>
      <c r="Y348" s="58">
        <f t="shared" si="151"/>
        <v>0</v>
      </c>
      <c r="Z348" s="58">
        <f t="shared" si="151"/>
        <v>0</v>
      </c>
      <c r="AA348" s="58">
        <f t="shared" si="151"/>
        <v>0</v>
      </c>
      <c r="AB348" s="58">
        <f t="shared" si="151"/>
        <v>0</v>
      </c>
      <c r="AC348" s="58">
        <f t="shared" si="151"/>
        <v>0</v>
      </c>
      <c r="AD348" s="58">
        <f t="shared" si="151"/>
        <v>0</v>
      </c>
      <c r="AE348" s="58"/>
      <c r="AF348" s="39"/>
      <c r="GG348" s="58">
        <f>GG173</f>
        <v>0</v>
      </c>
    </row>
    <row r="349" spans="1:189" s="40" customFormat="1" ht="12" customHeight="1" hidden="1">
      <c r="A349" s="41"/>
      <c r="B349" s="57" t="s">
        <v>10</v>
      </c>
      <c r="C349" s="54" t="s">
        <v>211</v>
      </c>
      <c r="D349" s="58">
        <f>D162+D170</f>
        <v>0</v>
      </c>
      <c r="E349" s="58">
        <f aca="true" t="shared" si="152" ref="E349:AD349">E162+E170</f>
        <v>0</v>
      </c>
      <c r="F349" s="58">
        <f t="shared" si="152"/>
        <v>0</v>
      </c>
      <c r="G349" s="58">
        <f t="shared" si="152"/>
        <v>0</v>
      </c>
      <c r="H349" s="58">
        <f t="shared" si="152"/>
        <v>0</v>
      </c>
      <c r="I349" s="58">
        <f t="shared" si="152"/>
        <v>0</v>
      </c>
      <c r="J349" s="58">
        <f t="shared" si="152"/>
        <v>0</v>
      </c>
      <c r="K349" s="58">
        <f t="shared" si="152"/>
        <v>0</v>
      </c>
      <c r="L349" s="58">
        <f t="shared" si="152"/>
        <v>0</v>
      </c>
      <c r="M349" s="58">
        <f t="shared" si="152"/>
        <v>0</v>
      </c>
      <c r="N349" s="58">
        <f t="shared" si="152"/>
        <v>0</v>
      </c>
      <c r="O349" s="58">
        <f t="shared" si="152"/>
        <v>0</v>
      </c>
      <c r="P349" s="58">
        <f t="shared" si="152"/>
        <v>0</v>
      </c>
      <c r="Q349" s="58">
        <f t="shared" si="152"/>
        <v>0</v>
      </c>
      <c r="R349" s="58">
        <f t="shared" si="152"/>
        <v>0</v>
      </c>
      <c r="S349" s="58">
        <f t="shared" si="152"/>
        <v>0</v>
      </c>
      <c r="T349" s="58">
        <f t="shared" si="152"/>
        <v>0</v>
      </c>
      <c r="U349" s="58">
        <f t="shared" si="152"/>
        <v>0</v>
      </c>
      <c r="V349" s="58">
        <f t="shared" si="152"/>
        <v>0</v>
      </c>
      <c r="W349" s="58">
        <f t="shared" si="152"/>
        <v>0</v>
      </c>
      <c r="X349" s="58">
        <f t="shared" si="152"/>
        <v>0</v>
      </c>
      <c r="Y349" s="58">
        <f t="shared" si="152"/>
        <v>0</v>
      </c>
      <c r="Z349" s="58">
        <f t="shared" si="152"/>
        <v>0</v>
      </c>
      <c r="AA349" s="58">
        <f t="shared" si="152"/>
        <v>0</v>
      </c>
      <c r="AB349" s="58">
        <f t="shared" si="152"/>
        <v>0</v>
      </c>
      <c r="AC349" s="58">
        <f t="shared" si="152"/>
        <v>0</v>
      </c>
      <c r="AD349" s="58">
        <f t="shared" si="152"/>
        <v>0</v>
      </c>
      <c r="AE349" s="58"/>
      <c r="AF349" s="39"/>
      <c r="GG349" s="58">
        <f>GG162+GG170</f>
        <v>0</v>
      </c>
    </row>
    <row r="350" spans="1:189" s="40" customFormat="1" ht="12" customHeight="1" hidden="1">
      <c r="A350" s="41"/>
      <c r="B350" s="57" t="s">
        <v>17</v>
      </c>
      <c r="C350" s="54" t="s">
        <v>213</v>
      </c>
      <c r="D350" s="58">
        <f aca="true" t="shared" si="153" ref="D350:AD350">D174</f>
        <v>0</v>
      </c>
      <c r="E350" s="58">
        <f t="shared" si="153"/>
        <v>0</v>
      </c>
      <c r="F350" s="58">
        <f t="shared" si="153"/>
        <v>0</v>
      </c>
      <c r="G350" s="58">
        <f t="shared" si="153"/>
        <v>0</v>
      </c>
      <c r="H350" s="58">
        <f t="shared" si="153"/>
        <v>0</v>
      </c>
      <c r="I350" s="58">
        <f t="shared" si="153"/>
        <v>0</v>
      </c>
      <c r="J350" s="58">
        <f t="shared" si="153"/>
        <v>0</v>
      </c>
      <c r="K350" s="58">
        <f t="shared" si="153"/>
        <v>0</v>
      </c>
      <c r="L350" s="58">
        <f t="shared" si="153"/>
        <v>0</v>
      </c>
      <c r="M350" s="58">
        <f t="shared" si="153"/>
        <v>0</v>
      </c>
      <c r="N350" s="58">
        <f t="shared" si="153"/>
        <v>0</v>
      </c>
      <c r="O350" s="58">
        <f t="shared" si="153"/>
        <v>0</v>
      </c>
      <c r="P350" s="58">
        <f t="shared" si="153"/>
        <v>0</v>
      </c>
      <c r="Q350" s="58">
        <f t="shared" si="153"/>
        <v>0</v>
      </c>
      <c r="R350" s="58">
        <f t="shared" si="153"/>
        <v>0</v>
      </c>
      <c r="S350" s="58">
        <f t="shared" si="153"/>
        <v>0</v>
      </c>
      <c r="T350" s="58">
        <f t="shared" si="153"/>
        <v>0</v>
      </c>
      <c r="U350" s="58">
        <f t="shared" si="153"/>
        <v>0</v>
      </c>
      <c r="V350" s="58">
        <f t="shared" si="153"/>
        <v>0</v>
      </c>
      <c r="W350" s="58">
        <f t="shared" si="153"/>
        <v>0</v>
      </c>
      <c r="X350" s="58">
        <f t="shared" si="153"/>
        <v>0</v>
      </c>
      <c r="Y350" s="58">
        <f t="shared" si="153"/>
        <v>0</v>
      </c>
      <c r="Z350" s="58">
        <f t="shared" si="153"/>
        <v>0</v>
      </c>
      <c r="AA350" s="58">
        <f t="shared" si="153"/>
        <v>0</v>
      </c>
      <c r="AB350" s="58">
        <f t="shared" si="153"/>
        <v>0</v>
      </c>
      <c r="AC350" s="58">
        <f t="shared" si="153"/>
        <v>0</v>
      </c>
      <c r="AD350" s="58">
        <f t="shared" si="153"/>
        <v>0</v>
      </c>
      <c r="AE350" s="58"/>
      <c r="AF350" s="39"/>
      <c r="GG350" s="58">
        <f>GG174</f>
        <v>0</v>
      </c>
    </row>
    <row r="351" spans="1:189" s="40" customFormat="1" ht="24" customHeight="1" hidden="1">
      <c r="A351" s="41"/>
      <c r="B351" s="57" t="s">
        <v>98</v>
      </c>
      <c r="C351" s="54" t="s">
        <v>215</v>
      </c>
      <c r="D351" s="58">
        <f aca="true" t="shared" si="154" ref="D351:AD351">D175</f>
        <v>0</v>
      </c>
      <c r="E351" s="58">
        <f t="shared" si="154"/>
        <v>0</v>
      </c>
      <c r="F351" s="58">
        <f t="shared" si="154"/>
        <v>0</v>
      </c>
      <c r="G351" s="58">
        <f t="shared" si="154"/>
        <v>0</v>
      </c>
      <c r="H351" s="58">
        <f t="shared" si="154"/>
        <v>0</v>
      </c>
      <c r="I351" s="58">
        <f t="shared" si="154"/>
        <v>0</v>
      </c>
      <c r="J351" s="58">
        <f t="shared" si="154"/>
        <v>0</v>
      </c>
      <c r="K351" s="58">
        <f t="shared" si="154"/>
        <v>0</v>
      </c>
      <c r="L351" s="58">
        <f t="shared" si="154"/>
        <v>0</v>
      </c>
      <c r="M351" s="58">
        <f t="shared" si="154"/>
        <v>0</v>
      </c>
      <c r="N351" s="58">
        <f t="shared" si="154"/>
        <v>0</v>
      </c>
      <c r="O351" s="58">
        <f t="shared" si="154"/>
        <v>0</v>
      </c>
      <c r="P351" s="58">
        <f t="shared" si="154"/>
        <v>0</v>
      </c>
      <c r="Q351" s="58">
        <f t="shared" si="154"/>
        <v>0</v>
      </c>
      <c r="R351" s="58">
        <f t="shared" si="154"/>
        <v>0</v>
      </c>
      <c r="S351" s="58">
        <f t="shared" si="154"/>
        <v>0</v>
      </c>
      <c r="T351" s="58">
        <f t="shared" si="154"/>
        <v>0</v>
      </c>
      <c r="U351" s="58">
        <f t="shared" si="154"/>
        <v>0</v>
      </c>
      <c r="V351" s="58">
        <f t="shared" si="154"/>
        <v>0</v>
      </c>
      <c r="W351" s="58">
        <f t="shared" si="154"/>
        <v>0</v>
      </c>
      <c r="X351" s="58">
        <f t="shared" si="154"/>
        <v>0</v>
      </c>
      <c r="Y351" s="58">
        <f t="shared" si="154"/>
        <v>0</v>
      </c>
      <c r="Z351" s="58">
        <f t="shared" si="154"/>
        <v>0</v>
      </c>
      <c r="AA351" s="58">
        <f t="shared" si="154"/>
        <v>0</v>
      </c>
      <c r="AB351" s="58">
        <f t="shared" si="154"/>
        <v>0</v>
      </c>
      <c r="AC351" s="58">
        <f t="shared" si="154"/>
        <v>0</v>
      </c>
      <c r="AD351" s="58">
        <f t="shared" si="154"/>
        <v>0</v>
      </c>
      <c r="AE351" s="58"/>
      <c r="AF351" s="39"/>
      <c r="GG351" s="58">
        <f>GG175</f>
        <v>0</v>
      </c>
    </row>
    <row r="352" spans="1:189" s="40" customFormat="1" ht="12" customHeight="1" hidden="1">
      <c r="A352" s="41"/>
      <c r="B352" s="57" t="s">
        <v>101</v>
      </c>
      <c r="C352" s="54" t="s">
        <v>216</v>
      </c>
      <c r="D352" s="58">
        <f aca="true" t="shared" si="155" ref="D352:AD352">D176</f>
        <v>0</v>
      </c>
      <c r="E352" s="58">
        <f t="shared" si="155"/>
        <v>0</v>
      </c>
      <c r="F352" s="58">
        <f t="shared" si="155"/>
        <v>0</v>
      </c>
      <c r="G352" s="58">
        <f t="shared" si="155"/>
        <v>0</v>
      </c>
      <c r="H352" s="58">
        <f t="shared" si="155"/>
        <v>0</v>
      </c>
      <c r="I352" s="58">
        <f t="shared" si="155"/>
        <v>0</v>
      </c>
      <c r="J352" s="58">
        <f t="shared" si="155"/>
        <v>0</v>
      </c>
      <c r="K352" s="58">
        <f t="shared" si="155"/>
        <v>0</v>
      </c>
      <c r="L352" s="58">
        <f t="shared" si="155"/>
        <v>0</v>
      </c>
      <c r="M352" s="58">
        <f t="shared" si="155"/>
        <v>0</v>
      </c>
      <c r="N352" s="58">
        <f t="shared" si="155"/>
        <v>0</v>
      </c>
      <c r="O352" s="58">
        <f t="shared" si="155"/>
        <v>0</v>
      </c>
      <c r="P352" s="58">
        <f t="shared" si="155"/>
        <v>0</v>
      </c>
      <c r="Q352" s="58">
        <f t="shared" si="155"/>
        <v>0</v>
      </c>
      <c r="R352" s="58">
        <f t="shared" si="155"/>
        <v>0</v>
      </c>
      <c r="S352" s="58">
        <f t="shared" si="155"/>
        <v>0</v>
      </c>
      <c r="T352" s="58">
        <f t="shared" si="155"/>
        <v>0</v>
      </c>
      <c r="U352" s="58">
        <f t="shared" si="155"/>
        <v>0</v>
      </c>
      <c r="V352" s="58">
        <f t="shared" si="155"/>
        <v>0</v>
      </c>
      <c r="W352" s="58">
        <f t="shared" si="155"/>
        <v>0</v>
      </c>
      <c r="X352" s="58">
        <f t="shared" si="155"/>
        <v>0</v>
      </c>
      <c r="Y352" s="58">
        <f t="shared" si="155"/>
        <v>0</v>
      </c>
      <c r="Z352" s="58">
        <f t="shared" si="155"/>
        <v>0</v>
      </c>
      <c r="AA352" s="58">
        <f t="shared" si="155"/>
        <v>0</v>
      </c>
      <c r="AB352" s="58">
        <f t="shared" si="155"/>
        <v>0</v>
      </c>
      <c r="AC352" s="58">
        <f t="shared" si="155"/>
        <v>0</v>
      </c>
      <c r="AD352" s="58">
        <f t="shared" si="155"/>
        <v>0</v>
      </c>
      <c r="AE352" s="58"/>
      <c r="AF352" s="39"/>
      <c r="GG352" s="58">
        <f>GG176</f>
        <v>0</v>
      </c>
    </row>
    <row r="353" spans="1:189" s="40" customFormat="1" ht="12" customHeight="1" hidden="1">
      <c r="A353" s="41"/>
      <c r="B353" s="57" t="s">
        <v>217</v>
      </c>
      <c r="C353" s="54" t="s">
        <v>218</v>
      </c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39"/>
      <c r="GG353" s="58"/>
    </row>
    <row r="354" spans="1:189" s="40" customFormat="1" ht="12" customHeight="1" hidden="1">
      <c r="A354" s="41"/>
      <c r="B354" s="60" t="s">
        <v>219</v>
      </c>
      <c r="C354" s="61" t="s">
        <v>220</v>
      </c>
      <c r="D354" s="62">
        <f>D165+D177+D169</f>
        <v>0</v>
      </c>
      <c r="E354" s="62">
        <f aca="true" t="shared" si="156" ref="E354:AD354">E165+E177+E169</f>
        <v>0</v>
      </c>
      <c r="F354" s="62">
        <f t="shared" si="156"/>
        <v>0</v>
      </c>
      <c r="G354" s="62">
        <f t="shared" si="156"/>
        <v>0</v>
      </c>
      <c r="H354" s="62">
        <f t="shared" si="156"/>
        <v>0</v>
      </c>
      <c r="I354" s="62">
        <f t="shared" si="156"/>
        <v>0</v>
      </c>
      <c r="J354" s="62">
        <f t="shared" si="156"/>
        <v>0</v>
      </c>
      <c r="K354" s="62">
        <f t="shared" si="156"/>
        <v>0</v>
      </c>
      <c r="L354" s="62">
        <f t="shared" si="156"/>
        <v>0</v>
      </c>
      <c r="M354" s="62">
        <f t="shared" si="156"/>
        <v>0</v>
      </c>
      <c r="N354" s="62">
        <f t="shared" si="156"/>
        <v>0</v>
      </c>
      <c r="O354" s="62">
        <f t="shared" si="156"/>
        <v>0</v>
      </c>
      <c r="P354" s="62">
        <f t="shared" si="156"/>
        <v>0</v>
      </c>
      <c r="Q354" s="62">
        <f t="shared" si="156"/>
        <v>0</v>
      </c>
      <c r="R354" s="62">
        <f t="shared" si="156"/>
        <v>0</v>
      </c>
      <c r="S354" s="62">
        <f t="shared" si="156"/>
        <v>0</v>
      </c>
      <c r="T354" s="62">
        <f t="shared" si="156"/>
        <v>0</v>
      </c>
      <c r="U354" s="62">
        <f t="shared" si="156"/>
        <v>0</v>
      </c>
      <c r="V354" s="62">
        <f t="shared" si="156"/>
        <v>0</v>
      </c>
      <c r="W354" s="62">
        <f t="shared" si="156"/>
        <v>0</v>
      </c>
      <c r="X354" s="62">
        <f t="shared" si="156"/>
        <v>0</v>
      </c>
      <c r="Y354" s="62">
        <f t="shared" si="156"/>
        <v>0</v>
      </c>
      <c r="Z354" s="62">
        <f t="shared" si="156"/>
        <v>0</v>
      </c>
      <c r="AA354" s="62">
        <f t="shared" si="156"/>
        <v>0</v>
      </c>
      <c r="AB354" s="62">
        <f t="shared" si="156"/>
        <v>0</v>
      </c>
      <c r="AC354" s="62">
        <f t="shared" si="156"/>
        <v>0</v>
      </c>
      <c r="AD354" s="62">
        <f t="shared" si="156"/>
        <v>0</v>
      </c>
      <c r="AE354" s="62"/>
      <c r="AF354" s="39"/>
      <c r="GG354" s="62">
        <f>GG165+GG177+GG169</f>
        <v>0</v>
      </c>
    </row>
    <row r="355" spans="1:189" s="40" customFormat="1" ht="12" customHeight="1" hidden="1">
      <c r="A355" s="41"/>
      <c r="B355" s="66" t="s">
        <v>86</v>
      </c>
      <c r="C355" s="67" t="s">
        <v>221</v>
      </c>
      <c r="D355" s="68">
        <f aca="true" t="shared" si="157" ref="D355:AD355">D178</f>
        <v>0</v>
      </c>
      <c r="E355" s="68">
        <f t="shared" si="157"/>
        <v>0</v>
      </c>
      <c r="F355" s="68">
        <f t="shared" si="157"/>
        <v>0</v>
      </c>
      <c r="G355" s="68">
        <f t="shared" si="157"/>
        <v>0</v>
      </c>
      <c r="H355" s="68">
        <f t="shared" si="157"/>
        <v>0</v>
      </c>
      <c r="I355" s="68">
        <f t="shared" si="157"/>
        <v>0</v>
      </c>
      <c r="J355" s="68">
        <f t="shared" si="157"/>
        <v>0</v>
      </c>
      <c r="K355" s="68">
        <f t="shared" si="157"/>
        <v>0</v>
      </c>
      <c r="L355" s="68">
        <f t="shared" si="157"/>
        <v>0</v>
      </c>
      <c r="M355" s="68">
        <f t="shared" si="157"/>
        <v>0</v>
      </c>
      <c r="N355" s="68">
        <f t="shared" si="157"/>
        <v>0</v>
      </c>
      <c r="O355" s="68">
        <f t="shared" si="157"/>
        <v>0</v>
      </c>
      <c r="P355" s="68">
        <f t="shared" si="157"/>
        <v>0</v>
      </c>
      <c r="Q355" s="68">
        <f t="shared" si="157"/>
        <v>0</v>
      </c>
      <c r="R355" s="68">
        <f t="shared" si="157"/>
        <v>0</v>
      </c>
      <c r="S355" s="68">
        <f t="shared" si="157"/>
        <v>0</v>
      </c>
      <c r="T355" s="68">
        <f t="shared" si="157"/>
        <v>0</v>
      </c>
      <c r="U355" s="68">
        <f t="shared" si="157"/>
        <v>0</v>
      </c>
      <c r="V355" s="68">
        <f t="shared" si="157"/>
        <v>0</v>
      </c>
      <c r="W355" s="68">
        <f t="shared" si="157"/>
        <v>0</v>
      </c>
      <c r="X355" s="68">
        <f t="shared" si="157"/>
        <v>0</v>
      </c>
      <c r="Y355" s="68">
        <f t="shared" si="157"/>
        <v>0</v>
      </c>
      <c r="Z355" s="68">
        <f t="shared" si="157"/>
        <v>0</v>
      </c>
      <c r="AA355" s="68">
        <f t="shared" si="157"/>
        <v>0</v>
      </c>
      <c r="AB355" s="68">
        <f t="shared" si="157"/>
        <v>0</v>
      </c>
      <c r="AC355" s="68">
        <f t="shared" si="157"/>
        <v>0</v>
      </c>
      <c r="AD355" s="68">
        <f t="shared" si="157"/>
        <v>0</v>
      </c>
      <c r="AE355" s="68"/>
      <c r="AF355" s="39"/>
      <c r="GG355" s="68">
        <f>GG178</f>
        <v>0</v>
      </c>
    </row>
    <row r="356" spans="1:189" s="40" customFormat="1" ht="24" customHeight="1" hidden="1">
      <c r="A356" s="41"/>
      <c r="B356" s="66" t="s">
        <v>25</v>
      </c>
      <c r="C356" s="67" t="s">
        <v>223</v>
      </c>
      <c r="D356" s="68">
        <f aca="true" t="shared" si="158" ref="D356:AD356">D179</f>
        <v>0</v>
      </c>
      <c r="E356" s="68">
        <f t="shared" si="158"/>
        <v>0</v>
      </c>
      <c r="F356" s="68">
        <f t="shared" si="158"/>
        <v>0</v>
      </c>
      <c r="G356" s="68">
        <f t="shared" si="158"/>
        <v>0</v>
      </c>
      <c r="H356" s="68">
        <f t="shared" si="158"/>
        <v>0</v>
      </c>
      <c r="I356" s="68">
        <f t="shared" si="158"/>
        <v>0</v>
      </c>
      <c r="J356" s="68">
        <f t="shared" si="158"/>
        <v>0</v>
      </c>
      <c r="K356" s="68">
        <f t="shared" si="158"/>
        <v>0</v>
      </c>
      <c r="L356" s="68">
        <f t="shared" si="158"/>
        <v>0</v>
      </c>
      <c r="M356" s="68">
        <f t="shared" si="158"/>
        <v>0</v>
      </c>
      <c r="N356" s="68">
        <f t="shared" si="158"/>
        <v>0</v>
      </c>
      <c r="O356" s="68">
        <f t="shared" si="158"/>
        <v>0</v>
      </c>
      <c r="P356" s="68">
        <f t="shared" si="158"/>
        <v>0</v>
      </c>
      <c r="Q356" s="68">
        <f t="shared" si="158"/>
        <v>0</v>
      </c>
      <c r="R356" s="68">
        <f t="shared" si="158"/>
        <v>0</v>
      </c>
      <c r="S356" s="68">
        <f t="shared" si="158"/>
        <v>0</v>
      </c>
      <c r="T356" s="68">
        <f t="shared" si="158"/>
        <v>0</v>
      </c>
      <c r="U356" s="68">
        <f t="shared" si="158"/>
        <v>0</v>
      </c>
      <c r="V356" s="68">
        <f t="shared" si="158"/>
        <v>0</v>
      </c>
      <c r="W356" s="68">
        <f t="shared" si="158"/>
        <v>0</v>
      </c>
      <c r="X356" s="68">
        <f t="shared" si="158"/>
        <v>0</v>
      </c>
      <c r="Y356" s="68">
        <f t="shared" si="158"/>
        <v>0</v>
      </c>
      <c r="Z356" s="68">
        <f t="shared" si="158"/>
        <v>0</v>
      </c>
      <c r="AA356" s="68">
        <f t="shared" si="158"/>
        <v>0</v>
      </c>
      <c r="AB356" s="68">
        <f t="shared" si="158"/>
        <v>0</v>
      </c>
      <c r="AC356" s="68">
        <f t="shared" si="158"/>
        <v>0</v>
      </c>
      <c r="AD356" s="68">
        <f t="shared" si="158"/>
        <v>0</v>
      </c>
      <c r="AE356" s="68"/>
      <c r="AF356" s="39"/>
      <c r="GG356" s="68">
        <f>GG179</f>
        <v>0</v>
      </c>
    </row>
    <row r="357" spans="1:189" s="40" customFormat="1" ht="12" customHeight="1" hidden="1">
      <c r="A357" s="41"/>
      <c r="B357" s="66" t="s">
        <v>52</v>
      </c>
      <c r="C357" s="67" t="s">
        <v>225</v>
      </c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39"/>
      <c r="GG357" s="68"/>
    </row>
    <row r="358" spans="1:189" s="40" customFormat="1" ht="12" customHeight="1" hidden="1">
      <c r="A358" s="41"/>
      <c r="B358" s="66" t="s">
        <v>86</v>
      </c>
      <c r="C358" s="67" t="s">
        <v>227</v>
      </c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39"/>
      <c r="GG358" s="68"/>
    </row>
    <row r="359" spans="1:189" s="40" customFormat="1" ht="12" customHeight="1" hidden="1">
      <c r="A359" s="41"/>
      <c r="B359" s="49"/>
      <c r="C359" s="67" t="s">
        <v>229</v>
      </c>
      <c r="D359" s="68">
        <f>D319+D337+D340+D344+D356</f>
        <v>0</v>
      </c>
      <c r="E359" s="68">
        <f aca="true" t="shared" si="159" ref="E359:AD359">E319+E337+E340+E344+E356</f>
        <v>0</v>
      </c>
      <c r="F359" s="68">
        <f t="shared" si="159"/>
        <v>0</v>
      </c>
      <c r="G359" s="68">
        <f t="shared" si="159"/>
        <v>0</v>
      </c>
      <c r="H359" s="68">
        <f t="shared" si="159"/>
        <v>0</v>
      </c>
      <c r="I359" s="68">
        <f t="shared" si="159"/>
        <v>0</v>
      </c>
      <c r="J359" s="68">
        <f t="shared" si="159"/>
        <v>0</v>
      </c>
      <c r="K359" s="68">
        <f t="shared" si="159"/>
        <v>0</v>
      </c>
      <c r="L359" s="68">
        <f t="shared" si="159"/>
        <v>0</v>
      </c>
      <c r="M359" s="68">
        <f t="shared" si="159"/>
        <v>0</v>
      </c>
      <c r="N359" s="68">
        <f t="shared" si="159"/>
        <v>0</v>
      </c>
      <c r="O359" s="68">
        <f t="shared" si="159"/>
        <v>0</v>
      </c>
      <c r="P359" s="68">
        <f t="shared" si="159"/>
        <v>0</v>
      </c>
      <c r="Q359" s="68">
        <f t="shared" si="159"/>
        <v>0</v>
      </c>
      <c r="R359" s="68">
        <f t="shared" si="159"/>
        <v>0</v>
      </c>
      <c r="S359" s="68">
        <f t="shared" si="159"/>
        <v>0</v>
      </c>
      <c r="T359" s="68">
        <f t="shared" si="159"/>
        <v>0</v>
      </c>
      <c r="U359" s="68">
        <f t="shared" si="159"/>
        <v>0</v>
      </c>
      <c r="V359" s="68">
        <f t="shared" si="159"/>
        <v>0</v>
      </c>
      <c r="W359" s="68">
        <f t="shared" si="159"/>
        <v>0</v>
      </c>
      <c r="X359" s="68">
        <f t="shared" si="159"/>
        <v>0</v>
      </c>
      <c r="Y359" s="68">
        <f t="shared" si="159"/>
        <v>0</v>
      </c>
      <c r="Z359" s="68">
        <f t="shared" si="159"/>
        <v>0</v>
      </c>
      <c r="AA359" s="68">
        <f t="shared" si="159"/>
        <v>0</v>
      </c>
      <c r="AB359" s="68">
        <f t="shared" si="159"/>
        <v>0</v>
      </c>
      <c r="AC359" s="68">
        <f t="shared" si="159"/>
        <v>0</v>
      </c>
      <c r="AD359" s="68">
        <f t="shared" si="159"/>
        <v>0</v>
      </c>
      <c r="AE359" s="68"/>
      <c r="AF359" s="39"/>
      <c r="GG359" s="68">
        <f>GG319+GG337+GG340+GG344+GG356</f>
        <v>0</v>
      </c>
    </row>
    <row r="360" spans="1:189" s="40" customFormat="1" ht="12" customHeight="1" hidden="1">
      <c r="A360" s="41"/>
      <c r="B360" s="49"/>
      <c r="C360" s="50" t="s">
        <v>231</v>
      </c>
      <c r="D360" s="83">
        <f>D315-D359</f>
        <v>0</v>
      </c>
      <c r="E360" s="83">
        <f aca="true" t="shared" si="160" ref="E360:AD360">E315-E359</f>
        <v>0</v>
      </c>
      <c r="F360" s="83">
        <f t="shared" si="160"/>
        <v>0</v>
      </c>
      <c r="G360" s="83">
        <f t="shared" si="160"/>
        <v>0</v>
      </c>
      <c r="H360" s="83">
        <f t="shared" si="160"/>
        <v>0</v>
      </c>
      <c r="I360" s="83">
        <f t="shared" si="160"/>
        <v>0</v>
      </c>
      <c r="J360" s="83">
        <f t="shared" si="160"/>
        <v>0</v>
      </c>
      <c r="K360" s="83">
        <f t="shared" si="160"/>
        <v>0</v>
      </c>
      <c r="L360" s="83">
        <f t="shared" si="160"/>
        <v>0</v>
      </c>
      <c r="M360" s="83">
        <f t="shared" si="160"/>
        <v>0</v>
      </c>
      <c r="N360" s="83">
        <f t="shared" si="160"/>
        <v>0</v>
      </c>
      <c r="O360" s="83">
        <f t="shared" si="160"/>
        <v>0</v>
      </c>
      <c r="P360" s="83">
        <f t="shared" si="160"/>
        <v>0</v>
      </c>
      <c r="Q360" s="83">
        <f t="shared" si="160"/>
        <v>0</v>
      </c>
      <c r="R360" s="83">
        <f t="shared" si="160"/>
        <v>0</v>
      </c>
      <c r="S360" s="83">
        <f t="shared" si="160"/>
        <v>0</v>
      </c>
      <c r="T360" s="83">
        <f t="shared" si="160"/>
        <v>0</v>
      </c>
      <c r="U360" s="83">
        <f t="shared" si="160"/>
        <v>0</v>
      </c>
      <c r="V360" s="83">
        <f t="shared" si="160"/>
        <v>0</v>
      </c>
      <c r="W360" s="83">
        <f t="shared" si="160"/>
        <v>0</v>
      </c>
      <c r="X360" s="83">
        <f t="shared" si="160"/>
        <v>0</v>
      </c>
      <c r="Y360" s="83">
        <f t="shared" si="160"/>
        <v>0</v>
      </c>
      <c r="Z360" s="83">
        <f t="shared" si="160"/>
        <v>0</v>
      </c>
      <c r="AA360" s="83">
        <f t="shared" si="160"/>
        <v>0</v>
      </c>
      <c r="AB360" s="83">
        <f t="shared" si="160"/>
        <v>0</v>
      </c>
      <c r="AC360" s="83">
        <f t="shared" si="160"/>
        <v>0</v>
      </c>
      <c r="AD360" s="83">
        <f t="shared" si="160"/>
        <v>0</v>
      </c>
      <c r="AE360" s="83"/>
      <c r="AF360" s="39"/>
      <c r="GG360" s="83">
        <f>GG315-GG359</f>
        <v>0</v>
      </c>
    </row>
    <row r="361" spans="1:189" s="40" customFormat="1" ht="12" customHeight="1" hidden="1">
      <c r="A361" s="41"/>
      <c r="B361" s="41"/>
      <c r="C361" s="84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39"/>
      <c r="GG361" s="41"/>
    </row>
    <row r="362" spans="1:189" s="40" customFormat="1" ht="12" customHeight="1" hidden="1">
      <c r="A362" s="41"/>
      <c r="B362" s="85" t="s">
        <v>233</v>
      </c>
      <c r="C362" s="86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9"/>
      <c r="GG362" s="33"/>
    </row>
    <row r="363" spans="1:189" s="40" customFormat="1" ht="12" customHeight="1" hidden="1">
      <c r="A363" s="78"/>
      <c r="B363" s="49"/>
      <c r="C363" s="87" t="s">
        <v>0</v>
      </c>
      <c r="D363" s="77" t="str">
        <f>D9</f>
        <v>31.12.2015</v>
      </c>
      <c r="E363" s="77" t="str">
        <f aca="true" t="shared" si="161" ref="E363:AD363">E9</f>
        <v>31.12.2016</v>
      </c>
      <c r="F363" s="77" t="str">
        <f t="shared" si="161"/>
        <v>31.12.2017</v>
      </c>
      <c r="G363" s="77" t="str">
        <f t="shared" si="161"/>
        <v>31.12.2018</v>
      </c>
      <c r="H363" s="77" t="str">
        <f t="shared" si="161"/>
        <v>31.12.2019</v>
      </c>
      <c r="I363" s="77" t="str">
        <f t="shared" si="161"/>
        <v>31.12.2020</v>
      </c>
      <c r="J363" s="77" t="str">
        <f t="shared" si="161"/>
        <v>31.12.2021</v>
      </c>
      <c r="K363" s="77">
        <f t="shared" si="161"/>
        <v>0</v>
      </c>
      <c r="L363" s="77">
        <f t="shared" si="161"/>
        <v>0</v>
      </c>
      <c r="M363" s="77">
        <f t="shared" si="161"/>
        <v>0</v>
      </c>
      <c r="N363" s="77">
        <f t="shared" si="161"/>
        <v>0</v>
      </c>
      <c r="O363" s="77">
        <f t="shared" si="161"/>
        <v>0</v>
      </c>
      <c r="P363" s="77">
        <f t="shared" si="161"/>
        <v>0</v>
      </c>
      <c r="Q363" s="77">
        <f t="shared" si="161"/>
        <v>0</v>
      </c>
      <c r="R363" s="77">
        <f t="shared" si="161"/>
        <v>0</v>
      </c>
      <c r="S363" s="77">
        <f t="shared" si="161"/>
        <v>0</v>
      </c>
      <c r="T363" s="77">
        <f t="shared" si="161"/>
        <v>0</v>
      </c>
      <c r="U363" s="77">
        <f t="shared" si="161"/>
        <v>0</v>
      </c>
      <c r="V363" s="77">
        <f t="shared" si="161"/>
        <v>0</v>
      </c>
      <c r="W363" s="77">
        <f t="shared" si="161"/>
        <v>0</v>
      </c>
      <c r="X363" s="77">
        <f t="shared" si="161"/>
        <v>0</v>
      </c>
      <c r="Y363" s="77">
        <f t="shared" si="161"/>
        <v>0</v>
      </c>
      <c r="Z363" s="77">
        <f t="shared" si="161"/>
        <v>0</v>
      </c>
      <c r="AA363" s="77">
        <f t="shared" si="161"/>
        <v>0</v>
      </c>
      <c r="AB363" s="77">
        <f t="shared" si="161"/>
        <v>0</v>
      </c>
      <c r="AC363" s="77">
        <f t="shared" si="161"/>
        <v>0</v>
      </c>
      <c r="AD363" s="77">
        <f t="shared" si="161"/>
        <v>0</v>
      </c>
      <c r="AE363" s="77"/>
      <c r="AF363" s="39"/>
      <c r="GG363" s="77" t="str">
        <f>GG9</f>
        <v>31.12.2022</v>
      </c>
    </row>
    <row r="364" spans="1:189" s="40" customFormat="1" ht="12" customHeight="1" hidden="1">
      <c r="A364" s="41"/>
      <c r="B364" s="66" t="s">
        <v>4</v>
      </c>
      <c r="C364" s="88" t="s">
        <v>237</v>
      </c>
      <c r="D364" s="68">
        <f aca="true" t="shared" si="162" ref="D364:AD364">D188</f>
        <v>0</v>
      </c>
      <c r="E364" s="68">
        <f t="shared" si="162"/>
        <v>0</v>
      </c>
      <c r="F364" s="68">
        <f t="shared" si="162"/>
        <v>0</v>
      </c>
      <c r="G364" s="68">
        <f t="shared" si="162"/>
        <v>0</v>
      </c>
      <c r="H364" s="68">
        <f t="shared" si="162"/>
        <v>0</v>
      </c>
      <c r="I364" s="68">
        <f t="shared" si="162"/>
        <v>0</v>
      </c>
      <c r="J364" s="68">
        <f t="shared" si="162"/>
        <v>0</v>
      </c>
      <c r="K364" s="68">
        <f t="shared" si="162"/>
        <v>0</v>
      </c>
      <c r="L364" s="68">
        <f t="shared" si="162"/>
        <v>0</v>
      </c>
      <c r="M364" s="68">
        <f t="shared" si="162"/>
        <v>0</v>
      </c>
      <c r="N364" s="68">
        <f t="shared" si="162"/>
        <v>0</v>
      </c>
      <c r="O364" s="68">
        <f t="shared" si="162"/>
        <v>0</v>
      </c>
      <c r="P364" s="68">
        <f t="shared" si="162"/>
        <v>0</v>
      </c>
      <c r="Q364" s="68">
        <f t="shared" si="162"/>
        <v>0</v>
      </c>
      <c r="R364" s="68">
        <f t="shared" si="162"/>
        <v>0</v>
      </c>
      <c r="S364" s="68">
        <f t="shared" si="162"/>
        <v>0</v>
      </c>
      <c r="T364" s="68">
        <f t="shared" si="162"/>
        <v>0</v>
      </c>
      <c r="U364" s="68">
        <f t="shared" si="162"/>
        <v>0</v>
      </c>
      <c r="V364" s="68">
        <f t="shared" si="162"/>
        <v>0</v>
      </c>
      <c r="W364" s="68">
        <f t="shared" si="162"/>
        <v>0</v>
      </c>
      <c r="X364" s="68">
        <f t="shared" si="162"/>
        <v>0</v>
      </c>
      <c r="Y364" s="68">
        <f t="shared" si="162"/>
        <v>0</v>
      </c>
      <c r="Z364" s="68">
        <f t="shared" si="162"/>
        <v>0</v>
      </c>
      <c r="AA364" s="68">
        <f t="shared" si="162"/>
        <v>0</v>
      </c>
      <c r="AB364" s="68">
        <f t="shared" si="162"/>
        <v>0</v>
      </c>
      <c r="AC364" s="68">
        <f t="shared" si="162"/>
        <v>0</v>
      </c>
      <c r="AD364" s="68">
        <f t="shared" si="162"/>
        <v>0</v>
      </c>
      <c r="AE364" s="68"/>
      <c r="AF364" s="39"/>
      <c r="GG364" s="68">
        <f aca="true" t="shared" si="163" ref="GG364:GG369">GG188</f>
        <v>0</v>
      </c>
    </row>
    <row r="365" spans="1:189" s="40" customFormat="1" ht="12" customHeight="1" hidden="1">
      <c r="A365" s="41"/>
      <c r="B365" s="66" t="s">
        <v>7</v>
      </c>
      <c r="C365" s="88" t="s">
        <v>240</v>
      </c>
      <c r="D365" s="68">
        <f aca="true" t="shared" si="164" ref="D365:AD365">D189</f>
        <v>0</v>
      </c>
      <c r="E365" s="68">
        <f t="shared" si="164"/>
        <v>0</v>
      </c>
      <c r="F365" s="68">
        <f t="shared" si="164"/>
        <v>0</v>
      </c>
      <c r="G365" s="68">
        <f t="shared" si="164"/>
        <v>0</v>
      </c>
      <c r="H365" s="68">
        <f t="shared" si="164"/>
        <v>0</v>
      </c>
      <c r="I365" s="68">
        <f t="shared" si="164"/>
        <v>0</v>
      </c>
      <c r="J365" s="68">
        <f t="shared" si="164"/>
        <v>0</v>
      </c>
      <c r="K365" s="68">
        <f t="shared" si="164"/>
        <v>0</v>
      </c>
      <c r="L365" s="68">
        <f t="shared" si="164"/>
        <v>0</v>
      </c>
      <c r="M365" s="68">
        <f t="shared" si="164"/>
        <v>0</v>
      </c>
      <c r="N365" s="68">
        <f t="shared" si="164"/>
        <v>0</v>
      </c>
      <c r="O365" s="68">
        <f t="shared" si="164"/>
        <v>0</v>
      </c>
      <c r="P365" s="68">
        <f t="shared" si="164"/>
        <v>0</v>
      </c>
      <c r="Q365" s="68">
        <f t="shared" si="164"/>
        <v>0</v>
      </c>
      <c r="R365" s="68">
        <f t="shared" si="164"/>
        <v>0</v>
      </c>
      <c r="S365" s="68">
        <f t="shared" si="164"/>
        <v>0</v>
      </c>
      <c r="T365" s="68">
        <f t="shared" si="164"/>
        <v>0</v>
      </c>
      <c r="U365" s="68">
        <f t="shared" si="164"/>
        <v>0</v>
      </c>
      <c r="V365" s="68">
        <f t="shared" si="164"/>
        <v>0</v>
      </c>
      <c r="W365" s="68">
        <f t="shared" si="164"/>
        <v>0</v>
      </c>
      <c r="X365" s="68">
        <f t="shared" si="164"/>
        <v>0</v>
      </c>
      <c r="Y365" s="68">
        <f t="shared" si="164"/>
        <v>0</v>
      </c>
      <c r="Z365" s="68">
        <f t="shared" si="164"/>
        <v>0</v>
      </c>
      <c r="AA365" s="68">
        <f t="shared" si="164"/>
        <v>0</v>
      </c>
      <c r="AB365" s="68">
        <f t="shared" si="164"/>
        <v>0</v>
      </c>
      <c r="AC365" s="68">
        <f t="shared" si="164"/>
        <v>0</v>
      </c>
      <c r="AD365" s="68">
        <f t="shared" si="164"/>
        <v>0</v>
      </c>
      <c r="AE365" s="68"/>
      <c r="AF365" s="39"/>
      <c r="GG365" s="68">
        <f t="shared" si="163"/>
        <v>0</v>
      </c>
    </row>
    <row r="366" spans="1:189" s="40" customFormat="1" ht="12" customHeight="1" hidden="1">
      <c r="A366" s="41"/>
      <c r="B366" s="66" t="s">
        <v>9</v>
      </c>
      <c r="C366" s="89" t="s">
        <v>242</v>
      </c>
      <c r="D366" s="68">
        <f aca="true" t="shared" si="165" ref="D366:AD366">D190</f>
        <v>0</v>
      </c>
      <c r="E366" s="68">
        <f t="shared" si="165"/>
        <v>0</v>
      </c>
      <c r="F366" s="68">
        <f t="shared" si="165"/>
        <v>0</v>
      </c>
      <c r="G366" s="68">
        <f t="shared" si="165"/>
        <v>0</v>
      </c>
      <c r="H366" s="68">
        <f t="shared" si="165"/>
        <v>0</v>
      </c>
      <c r="I366" s="68">
        <f t="shared" si="165"/>
        <v>0</v>
      </c>
      <c r="J366" s="68">
        <f t="shared" si="165"/>
        <v>0</v>
      </c>
      <c r="K366" s="68">
        <f t="shared" si="165"/>
        <v>0</v>
      </c>
      <c r="L366" s="68">
        <f t="shared" si="165"/>
        <v>0</v>
      </c>
      <c r="M366" s="68">
        <f t="shared" si="165"/>
        <v>0</v>
      </c>
      <c r="N366" s="68">
        <f t="shared" si="165"/>
        <v>0</v>
      </c>
      <c r="O366" s="68">
        <f t="shared" si="165"/>
        <v>0</v>
      </c>
      <c r="P366" s="68">
        <f t="shared" si="165"/>
        <v>0</v>
      </c>
      <c r="Q366" s="68">
        <f t="shared" si="165"/>
        <v>0</v>
      </c>
      <c r="R366" s="68">
        <f t="shared" si="165"/>
        <v>0</v>
      </c>
      <c r="S366" s="68">
        <f t="shared" si="165"/>
        <v>0</v>
      </c>
      <c r="T366" s="68">
        <f t="shared" si="165"/>
        <v>0</v>
      </c>
      <c r="U366" s="68">
        <f t="shared" si="165"/>
        <v>0</v>
      </c>
      <c r="V366" s="68">
        <f t="shared" si="165"/>
        <v>0</v>
      </c>
      <c r="W366" s="68">
        <f t="shared" si="165"/>
        <v>0</v>
      </c>
      <c r="X366" s="68">
        <f t="shared" si="165"/>
        <v>0</v>
      </c>
      <c r="Y366" s="68">
        <f t="shared" si="165"/>
        <v>0</v>
      </c>
      <c r="Z366" s="68">
        <f t="shared" si="165"/>
        <v>0</v>
      </c>
      <c r="AA366" s="68">
        <f t="shared" si="165"/>
        <v>0</v>
      </c>
      <c r="AB366" s="68">
        <f t="shared" si="165"/>
        <v>0</v>
      </c>
      <c r="AC366" s="68">
        <f t="shared" si="165"/>
        <v>0</v>
      </c>
      <c r="AD366" s="68">
        <f t="shared" si="165"/>
        <v>0</v>
      </c>
      <c r="AE366" s="68"/>
      <c r="AF366" s="39"/>
      <c r="GG366" s="68">
        <f t="shared" si="163"/>
        <v>0</v>
      </c>
    </row>
    <row r="367" spans="1:189" s="40" customFormat="1" ht="36" customHeight="1" hidden="1">
      <c r="A367" s="41"/>
      <c r="B367" s="90" t="s">
        <v>10</v>
      </c>
      <c r="C367" s="91" t="s">
        <v>244</v>
      </c>
      <c r="D367" s="68">
        <f aca="true" t="shared" si="166" ref="D367:AD367">D191</f>
        <v>0</v>
      </c>
      <c r="E367" s="68">
        <f t="shared" si="166"/>
        <v>0</v>
      </c>
      <c r="F367" s="68">
        <f t="shared" si="166"/>
        <v>0</v>
      </c>
      <c r="G367" s="68">
        <f t="shared" si="166"/>
        <v>0</v>
      </c>
      <c r="H367" s="68">
        <f t="shared" si="166"/>
        <v>0</v>
      </c>
      <c r="I367" s="68">
        <f t="shared" si="166"/>
        <v>0</v>
      </c>
      <c r="J367" s="68">
        <f t="shared" si="166"/>
        <v>0</v>
      </c>
      <c r="K367" s="68">
        <f t="shared" si="166"/>
        <v>0</v>
      </c>
      <c r="L367" s="68">
        <f t="shared" si="166"/>
        <v>0</v>
      </c>
      <c r="M367" s="68">
        <f t="shared" si="166"/>
        <v>0</v>
      </c>
      <c r="N367" s="68">
        <f t="shared" si="166"/>
        <v>0</v>
      </c>
      <c r="O367" s="68">
        <f t="shared" si="166"/>
        <v>0</v>
      </c>
      <c r="P367" s="68">
        <f t="shared" si="166"/>
        <v>0</v>
      </c>
      <c r="Q367" s="68">
        <f t="shared" si="166"/>
        <v>0</v>
      </c>
      <c r="R367" s="68">
        <f t="shared" si="166"/>
        <v>0</v>
      </c>
      <c r="S367" s="68">
        <f t="shared" si="166"/>
        <v>0</v>
      </c>
      <c r="T367" s="68">
        <f t="shared" si="166"/>
        <v>0</v>
      </c>
      <c r="U367" s="68">
        <f t="shared" si="166"/>
        <v>0</v>
      </c>
      <c r="V367" s="68">
        <f t="shared" si="166"/>
        <v>0</v>
      </c>
      <c r="W367" s="68">
        <f t="shared" si="166"/>
        <v>0</v>
      </c>
      <c r="X367" s="68">
        <f t="shared" si="166"/>
        <v>0</v>
      </c>
      <c r="Y367" s="68">
        <f t="shared" si="166"/>
        <v>0</v>
      </c>
      <c r="Z367" s="68">
        <f t="shared" si="166"/>
        <v>0</v>
      </c>
      <c r="AA367" s="68">
        <f t="shared" si="166"/>
        <v>0</v>
      </c>
      <c r="AB367" s="68">
        <f t="shared" si="166"/>
        <v>0</v>
      </c>
      <c r="AC367" s="68">
        <f t="shared" si="166"/>
        <v>0</v>
      </c>
      <c r="AD367" s="68">
        <f t="shared" si="166"/>
        <v>0</v>
      </c>
      <c r="AE367" s="68"/>
      <c r="AF367" s="39"/>
      <c r="GG367" s="68">
        <f t="shared" si="163"/>
        <v>0</v>
      </c>
    </row>
    <row r="368" spans="1:189" s="40" customFormat="1" ht="24" customHeight="1" hidden="1">
      <c r="A368" s="41"/>
      <c r="B368" s="90" t="s">
        <v>17</v>
      </c>
      <c r="C368" s="91" t="s">
        <v>246</v>
      </c>
      <c r="D368" s="68">
        <f aca="true" t="shared" si="167" ref="D368:AD368">D192</f>
        <v>0</v>
      </c>
      <c r="E368" s="68">
        <f t="shared" si="167"/>
        <v>0</v>
      </c>
      <c r="F368" s="68">
        <f t="shared" si="167"/>
        <v>0</v>
      </c>
      <c r="G368" s="68">
        <f t="shared" si="167"/>
        <v>0</v>
      </c>
      <c r="H368" s="68">
        <f t="shared" si="167"/>
        <v>0</v>
      </c>
      <c r="I368" s="68">
        <f t="shared" si="167"/>
        <v>0</v>
      </c>
      <c r="J368" s="68">
        <f t="shared" si="167"/>
        <v>0</v>
      </c>
      <c r="K368" s="68">
        <f t="shared" si="167"/>
        <v>0</v>
      </c>
      <c r="L368" s="68">
        <f t="shared" si="167"/>
        <v>0</v>
      </c>
      <c r="M368" s="68">
        <f t="shared" si="167"/>
        <v>0</v>
      </c>
      <c r="N368" s="68">
        <f t="shared" si="167"/>
        <v>0</v>
      </c>
      <c r="O368" s="68">
        <f t="shared" si="167"/>
        <v>0</v>
      </c>
      <c r="P368" s="68">
        <f t="shared" si="167"/>
        <v>0</v>
      </c>
      <c r="Q368" s="68">
        <f t="shared" si="167"/>
        <v>0</v>
      </c>
      <c r="R368" s="68">
        <f t="shared" si="167"/>
        <v>0</v>
      </c>
      <c r="S368" s="68">
        <f t="shared" si="167"/>
        <v>0</v>
      </c>
      <c r="T368" s="68">
        <f t="shared" si="167"/>
        <v>0</v>
      </c>
      <c r="U368" s="68">
        <f t="shared" si="167"/>
        <v>0</v>
      </c>
      <c r="V368" s="68">
        <f t="shared" si="167"/>
        <v>0</v>
      </c>
      <c r="W368" s="68">
        <f t="shared" si="167"/>
        <v>0</v>
      </c>
      <c r="X368" s="68">
        <f t="shared" si="167"/>
        <v>0</v>
      </c>
      <c r="Y368" s="68">
        <f t="shared" si="167"/>
        <v>0</v>
      </c>
      <c r="Z368" s="68">
        <f t="shared" si="167"/>
        <v>0</v>
      </c>
      <c r="AA368" s="68">
        <f t="shared" si="167"/>
        <v>0</v>
      </c>
      <c r="AB368" s="68">
        <f t="shared" si="167"/>
        <v>0</v>
      </c>
      <c r="AC368" s="68">
        <f t="shared" si="167"/>
        <v>0</v>
      </c>
      <c r="AD368" s="68">
        <f t="shared" si="167"/>
        <v>0</v>
      </c>
      <c r="AE368" s="68"/>
      <c r="AF368" s="39"/>
      <c r="GG368" s="68">
        <f t="shared" si="163"/>
        <v>0</v>
      </c>
    </row>
    <row r="369" spans="1:189" s="40" customFormat="1" ht="24" customHeight="1" hidden="1">
      <c r="A369" s="41"/>
      <c r="B369" s="90" t="s">
        <v>98</v>
      </c>
      <c r="C369" s="91" t="s">
        <v>248</v>
      </c>
      <c r="D369" s="68">
        <f aca="true" t="shared" si="168" ref="D369:AD369">D193</f>
        <v>0</v>
      </c>
      <c r="E369" s="68">
        <f t="shared" si="168"/>
        <v>0</v>
      </c>
      <c r="F369" s="68">
        <f t="shared" si="168"/>
        <v>0</v>
      </c>
      <c r="G369" s="68">
        <f t="shared" si="168"/>
        <v>0</v>
      </c>
      <c r="H369" s="68">
        <f t="shared" si="168"/>
        <v>0</v>
      </c>
      <c r="I369" s="68">
        <f t="shared" si="168"/>
        <v>0</v>
      </c>
      <c r="J369" s="68">
        <f t="shared" si="168"/>
        <v>0</v>
      </c>
      <c r="K369" s="68">
        <f t="shared" si="168"/>
        <v>0</v>
      </c>
      <c r="L369" s="68">
        <f t="shared" si="168"/>
        <v>0</v>
      </c>
      <c r="M369" s="68">
        <f t="shared" si="168"/>
        <v>0</v>
      </c>
      <c r="N369" s="68">
        <f t="shared" si="168"/>
        <v>0</v>
      </c>
      <c r="O369" s="68">
        <f t="shared" si="168"/>
        <v>0</v>
      </c>
      <c r="P369" s="68">
        <f t="shared" si="168"/>
        <v>0</v>
      </c>
      <c r="Q369" s="68">
        <f t="shared" si="168"/>
        <v>0</v>
      </c>
      <c r="R369" s="68">
        <f t="shared" si="168"/>
        <v>0</v>
      </c>
      <c r="S369" s="68">
        <f t="shared" si="168"/>
        <v>0</v>
      </c>
      <c r="T369" s="68">
        <f t="shared" si="168"/>
        <v>0</v>
      </c>
      <c r="U369" s="68">
        <f t="shared" si="168"/>
        <v>0</v>
      </c>
      <c r="V369" s="68">
        <f t="shared" si="168"/>
        <v>0</v>
      </c>
      <c r="W369" s="68">
        <f t="shared" si="168"/>
        <v>0</v>
      </c>
      <c r="X369" s="68">
        <f t="shared" si="168"/>
        <v>0</v>
      </c>
      <c r="Y369" s="68">
        <f t="shared" si="168"/>
        <v>0</v>
      </c>
      <c r="Z369" s="68">
        <f t="shared" si="168"/>
        <v>0</v>
      </c>
      <c r="AA369" s="68">
        <f t="shared" si="168"/>
        <v>0</v>
      </c>
      <c r="AB369" s="68">
        <f t="shared" si="168"/>
        <v>0</v>
      </c>
      <c r="AC369" s="68">
        <f t="shared" si="168"/>
        <v>0</v>
      </c>
      <c r="AD369" s="68">
        <f t="shared" si="168"/>
        <v>0</v>
      </c>
      <c r="AE369" s="68"/>
      <c r="AF369" s="39"/>
      <c r="GG369" s="68">
        <f t="shared" si="163"/>
        <v>0</v>
      </c>
    </row>
    <row r="370" spans="1:32" s="40" customFormat="1" ht="12" customHeight="1" hidden="1">
      <c r="A370" s="43"/>
      <c r="B370" s="43"/>
      <c r="C370" s="43"/>
      <c r="AF370" s="39"/>
    </row>
    <row r="371" spans="1:189" s="40" customFormat="1" ht="12" customHeight="1" hidden="1">
      <c r="A371" s="93"/>
      <c r="B371" s="93"/>
      <c r="C371" s="93"/>
      <c r="D371" s="93">
        <f aca="true" t="array" ref="D371">IF(D9="okres",0,IF(OR(D9=$A$9:C9),1,0))</f>
        <v>0</v>
      </c>
      <c r="E371" s="93">
        <f aca="true" t="array" ref="E371">IF(E9="okres",0,IF(OR(E9=$A$9:D9),1,0))</f>
        <v>0</v>
      </c>
      <c r="F371" s="93">
        <f aca="true" t="array" ref="F371">IF(F9="okres",0,IF(OR(F9=$A$9:E9),1,0))</f>
        <v>0</v>
      </c>
      <c r="G371" s="93">
        <f aca="true" t="array" ref="G371">IF(G9="okres",0,IF(OR(G9=$A$9:F9),1,0))</f>
        <v>0</v>
      </c>
      <c r="H371" s="93">
        <f aca="true" t="array" ref="H371">IF(H9="okres",0,IF(OR(H9=$A$9:G9),1,0))</f>
        <v>0</v>
      </c>
      <c r="I371" s="93">
        <f aca="true" t="array" ref="I371">IF(I9="okres",0,IF(OR(I9=$A$9:H9),1,0))</f>
        <v>0</v>
      </c>
      <c r="J371" s="93">
        <f aca="true" t="array" ref="J371">IF(J9="okres",0,IF(OR(J9=$A$9:I9),1,0))</f>
        <v>0</v>
      </c>
      <c r="K371" s="93">
        <f aca="true" t="array" ref="K371">IF(K9="okres",0,IF(OR(K9=$A$9:J9),1,0))</f>
        <v>1</v>
      </c>
      <c r="L371" s="93">
        <f aca="true" t="array" ref="L371">IF(L9="okres",0,IF(OR(L9=$A$9:K9),1,0))</f>
        <v>1</v>
      </c>
      <c r="M371" s="93">
        <f aca="true" t="array" ref="M371">IF(M9="okres",0,IF(OR(M9=$A$9:L9),1,0))</f>
        <v>1</v>
      </c>
      <c r="N371" s="93">
        <f aca="true" t="array" ref="N371">IF(N9="okres",0,IF(OR(N9=$A$9:M9),1,0))</f>
        <v>1</v>
      </c>
      <c r="O371" s="93">
        <f aca="true" t="array" ref="O371">IF(O9="okres",0,IF(OR(O9=$A$9:N9),1,0))</f>
        <v>1</v>
      </c>
      <c r="P371" s="93">
        <f aca="true" t="array" ref="P371">IF(P9="okres",0,IF(OR(P9=$A$9:O9),1,0))</f>
        <v>1</v>
      </c>
      <c r="Q371" s="93">
        <f aca="true" t="array" ref="Q371">IF(Q9="okres",0,IF(OR(Q9=$A$9:P9),1,0))</f>
        <v>1</v>
      </c>
      <c r="R371" s="93">
        <f aca="true" t="array" ref="R371">IF(R9="okres",0,IF(OR(R9=$A$9:Q9),1,0))</f>
        <v>1</v>
      </c>
      <c r="S371" s="93">
        <f aca="true" t="array" ref="S371">IF(S9="okres",0,IF(OR(S9=$A$9:R9),1,0))</f>
        <v>1</v>
      </c>
      <c r="T371" s="93">
        <f aca="true" t="array" ref="T371">IF(T9="okres",0,IF(OR(T9=$A$9:S9),1,0))</f>
        <v>1</v>
      </c>
      <c r="U371" s="93">
        <f aca="true" t="array" ref="U371">IF(U9="okres",0,IF(OR(U9=$A$9:T9),1,0))</f>
        <v>1</v>
      </c>
      <c r="V371" s="93">
        <f aca="true" t="array" ref="V371">IF(V9="okres",0,IF(OR(V9=$A$9:U9),1,0))</f>
        <v>1</v>
      </c>
      <c r="W371" s="93">
        <f aca="true" t="array" ref="W371">IF(W9="okres",0,IF(OR(W9=$A$9:V9),1,0))</f>
        <v>1</v>
      </c>
      <c r="X371" s="93">
        <f aca="true" t="array" ref="X371">IF(X9="okres",0,IF(OR(X9=$A$9:W9),1,0))</f>
        <v>1</v>
      </c>
      <c r="Y371" s="93">
        <f aca="true" t="array" ref="Y371">IF(Y9="okres",0,IF(OR(Y9=$A$9:X9),1,0))</f>
        <v>1</v>
      </c>
      <c r="Z371" s="93">
        <f aca="true" t="array" ref="Z371">IF(Z9="okres",0,IF(OR(Z9=$A$9:Y9),1,0))</f>
        <v>1</v>
      </c>
      <c r="AA371" s="93">
        <f aca="true" t="array" ref="AA371">IF(AA9="okres",0,IF(OR(AA9=$A$9:Z9),1,0))</f>
        <v>1</v>
      </c>
      <c r="AB371" s="93">
        <f aca="true" t="array" ref="AB371">IF(AB9="okres",0,IF(OR(AB9=$A$9:AA9),1,0))</f>
        <v>1</v>
      </c>
      <c r="AC371" s="93">
        <f aca="true" t="array" ref="AC371">IF(AC9="okres",0,IF(OR(AC9=$A$9:AB9),1,0))</f>
        <v>1</v>
      </c>
      <c r="AD371" s="93">
        <f aca="true" t="array" ref="AD371">IF(AD9="okres",0,IF(OR(AD9=$A$9:AC9),1,0))</f>
        <v>1</v>
      </c>
      <c r="AE371" s="93"/>
      <c r="AF371" s="39"/>
      <c r="GG371" s="93">
        <f aca="true" t="array" ref="GG371">IF(GG9="okres",0,IF(OR(GG9=$A$9:GF9),1,0))</f>
        <v>0</v>
      </c>
    </row>
    <row r="372" spans="1:189" s="40" customFormat="1" ht="12" customHeight="1" hidden="1">
      <c r="A372" s="93"/>
      <c r="B372" s="93"/>
      <c r="C372" s="93"/>
      <c r="D372" s="93">
        <f aca="true" t="shared" si="169" ref="D372:AD372">IF(AND(D341+D342+D346+D347&gt;0,D365=0),1,0)</f>
        <v>0</v>
      </c>
      <c r="E372" s="93">
        <f t="shared" si="169"/>
        <v>0</v>
      </c>
      <c r="F372" s="93">
        <f t="shared" si="169"/>
        <v>0</v>
      </c>
      <c r="G372" s="93">
        <f t="shared" si="169"/>
        <v>0</v>
      </c>
      <c r="H372" s="93">
        <f t="shared" si="169"/>
        <v>0</v>
      </c>
      <c r="I372" s="93">
        <f t="shared" si="169"/>
        <v>0</v>
      </c>
      <c r="J372" s="93">
        <f t="shared" si="169"/>
        <v>0</v>
      </c>
      <c r="K372" s="93">
        <f t="shared" si="169"/>
        <v>0</v>
      </c>
      <c r="L372" s="93">
        <f t="shared" si="169"/>
        <v>0</v>
      </c>
      <c r="M372" s="93">
        <f t="shared" si="169"/>
        <v>0</v>
      </c>
      <c r="N372" s="93">
        <f t="shared" si="169"/>
        <v>0</v>
      </c>
      <c r="O372" s="93">
        <f t="shared" si="169"/>
        <v>0</v>
      </c>
      <c r="P372" s="93">
        <f t="shared" si="169"/>
        <v>0</v>
      </c>
      <c r="Q372" s="93">
        <f t="shared" si="169"/>
        <v>0</v>
      </c>
      <c r="R372" s="93">
        <f t="shared" si="169"/>
        <v>0</v>
      </c>
      <c r="S372" s="93">
        <f t="shared" si="169"/>
        <v>0</v>
      </c>
      <c r="T372" s="93">
        <f t="shared" si="169"/>
        <v>0</v>
      </c>
      <c r="U372" s="93">
        <f t="shared" si="169"/>
        <v>0</v>
      </c>
      <c r="V372" s="93">
        <f t="shared" si="169"/>
        <v>0</v>
      </c>
      <c r="W372" s="93">
        <f t="shared" si="169"/>
        <v>0</v>
      </c>
      <c r="X372" s="93">
        <f t="shared" si="169"/>
        <v>0</v>
      </c>
      <c r="Y372" s="93">
        <f t="shared" si="169"/>
        <v>0</v>
      </c>
      <c r="Z372" s="93">
        <f t="shared" si="169"/>
        <v>0</v>
      </c>
      <c r="AA372" s="93">
        <f t="shared" si="169"/>
        <v>0</v>
      </c>
      <c r="AB372" s="93">
        <f t="shared" si="169"/>
        <v>0</v>
      </c>
      <c r="AC372" s="93">
        <f t="shared" si="169"/>
        <v>0</v>
      </c>
      <c r="AD372" s="93">
        <f t="shared" si="169"/>
        <v>0</v>
      </c>
      <c r="AE372" s="93"/>
      <c r="AF372" s="39"/>
      <c r="GG372" s="93">
        <f>IF(AND(GG341+GG342+GG346+GG347&gt;0,GG365=0),1,0)</f>
        <v>0</v>
      </c>
    </row>
    <row r="373" spans="1:189" s="40" customFormat="1" ht="12" customHeight="1" hidden="1">
      <c r="A373" s="33"/>
      <c r="B373" s="33"/>
      <c r="C373" s="33"/>
      <c r="D373" s="93">
        <f>IF(AND(D271&gt;0,D364=0),1,0)</f>
        <v>0</v>
      </c>
      <c r="E373" s="93">
        <f>IF(AND(E271&gt;0,E364=0),1,0)</f>
        <v>0</v>
      </c>
      <c r="F373" s="93">
        <f aca="true" t="shared" si="170" ref="F373:AD373">IF(AND(F271&gt;0,F364=0),1,0)</f>
        <v>0</v>
      </c>
      <c r="G373" s="93">
        <f t="shared" si="170"/>
        <v>0</v>
      </c>
      <c r="H373" s="93">
        <f t="shared" si="170"/>
        <v>0</v>
      </c>
      <c r="I373" s="93">
        <f t="shared" si="170"/>
        <v>0</v>
      </c>
      <c r="J373" s="93">
        <f t="shared" si="170"/>
        <v>0</v>
      </c>
      <c r="K373" s="93">
        <f t="shared" si="170"/>
        <v>0</v>
      </c>
      <c r="L373" s="93">
        <f t="shared" si="170"/>
        <v>0</v>
      </c>
      <c r="M373" s="93">
        <f t="shared" si="170"/>
        <v>0</v>
      </c>
      <c r="N373" s="93">
        <f t="shared" si="170"/>
        <v>0</v>
      </c>
      <c r="O373" s="93">
        <f t="shared" si="170"/>
        <v>0</v>
      </c>
      <c r="P373" s="93">
        <f t="shared" si="170"/>
        <v>0</v>
      </c>
      <c r="Q373" s="93">
        <f t="shared" si="170"/>
        <v>0</v>
      </c>
      <c r="R373" s="93">
        <f t="shared" si="170"/>
        <v>0</v>
      </c>
      <c r="S373" s="93">
        <f t="shared" si="170"/>
        <v>0</v>
      </c>
      <c r="T373" s="93">
        <f t="shared" si="170"/>
        <v>0</v>
      </c>
      <c r="U373" s="93">
        <f t="shared" si="170"/>
        <v>0</v>
      </c>
      <c r="V373" s="93">
        <f t="shared" si="170"/>
        <v>0</v>
      </c>
      <c r="W373" s="93">
        <f t="shared" si="170"/>
        <v>0</v>
      </c>
      <c r="X373" s="93">
        <f t="shared" si="170"/>
        <v>0</v>
      </c>
      <c r="Y373" s="93">
        <f t="shared" si="170"/>
        <v>0</v>
      </c>
      <c r="Z373" s="93">
        <f t="shared" si="170"/>
        <v>0</v>
      </c>
      <c r="AA373" s="93">
        <f t="shared" si="170"/>
        <v>0</v>
      </c>
      <c r="AB373" s="93">
        <f t="shared" si="170"/>
        <v>0</v>
      </c>
      <c r="AC373" s="93">
        <f t="shared" si="170"/>
        <v>0</v>
      </c>
      <c r="AD373" s="93">
        <f t="shared" si="170"/>
        <v>0</v>
      </c>
      <c r="AE373" s="93"/>
      <c r="AF373" s="39"/>
      <c r="GG373" s="93">
        <f>IF(AND(GG271&gt;0,GG364=0),1,0)</f>
        <v>0</v>
      </c>
    </row>
    <row r="374" spans="1:189" s="40" customFormat="1" ht="12" customHeight="1" hidden="1">
      <c r="A374" s="43"/>
      <c r="B374" s="43"/>
      <c r="C374" s="43"/>
      <c r="D374" s="93">
        <f>IF(AND(D224&lt;&gt;5,ROUND(D360,0)&lt;&gt;0),1,0)</f>
        <v>0</v>
      </c>
      <c r="E374" s="93">
        <f aca="true" t="shared" si="171" ref="E374:AD374">IF(AND(E224&lt;&gt;5,ROUND(E360,0)&lt;&gt;0),1,0)</f>
        <v>0</v>
      </c>
      <c r="F374" s="93">
        <f t="shared" si="171"/>
        <v>0</v>
      </c>
      <c r="G374" s="93">
        <f t="shared" si="171"/>
        <v>0</v>
      </c>
      <c r="H374" s="93">
        <f t="shared" si="171"/>
        <v>0</v>
      </c>
      <c r="I374" s="93">
        <f t="shared" si="171"/>
        <v>0</v>
      </c>
      <c r="J374" s="93">
        <f t="shared" si="171"/>
        <v>0</v>
      </c>
      <c r="K374" s="93">
        <f t="shared" si="171"/>
        <v>0</v>
      </c>
      <c r="L374" s="93">
        <f t="shared" si="171"/>
        <v>0</v>
      </c>
      <c r="M374" s="93">
        <f t="shared" si="171"/>
        <v>0</v>
      </c>
      <c r="N374" s="93">
        <f t="shared" si="171"/>
        <v>0</v>
      </c>
      <c r="O374" s="93">
        <f t="shared" si="171"/>
        <v>0</v>
      </c>
      <c r="P374" s="93">
        <f t="shared" si="171"/>
        <v>0</v>
      </c>
      <c r="Q374" s="93">
        <f t="shared" si="171"/>
        <v>0</v>
      </c>
      <c r="R374" s="93">
        <f t="shared" si="171"/>
        <v>0</v>
      </c>
      <c r="S374" s="93">
        <f t="shared" si="171"/>
        <v>0</v>
      </c>
      <c r="T374" s="93">
        <f t="shared" si="171"/>
        <v>0</v>
      </c>
      <c r="U374" s="93">
        <f t="shared" si="171"/>
        <v>0</v>
      </c>
      <c r="V374" s="93">
        <f t="shared" si="171"/>
        <v>0</v>
      </c>
      <c r="W374" s="93">
        <f t="shared" si="171"/>
        <v>0</v>
      </c>
      <c r="X374" s="93">
        <f t="shared" si="171"/>
        <v>0</v>
      </c>
      <c r="Y374" s="93">
        <f t="shared" si="171"/>
        <v>0</v>
      </c>
      <c r="Z374" s="93">
        <f t="shared" si="171"/>
        <v>0</v>
      </c>
      <c r="AA374" s="93">
        <f t="shared" si="171"/>
        <v>0</v>
      </c>
      <c r="AB374" s="93">
        <f t="shared" si="171"/>
        <v>0</v>
      </c>
      <c r="AC374" s="93">
        <f t="shared" si="171"/>
        <v>0</v>
      </c>
      <c r="AD374" s="93">
        <f t="shared" si="171"/>
        <v>0</v>
      </c>
      <c r="AE374" s="93"/>
      <c r="AF374" s="39"/>
      <c r="GG374" s="93">
        <f>IF(AND(GG224&lt;&gt;5,ROUND(GG360,0)&lt;&gt;0),1,0)</f>
        <v>0</v>
      </c>
    </row>
    <row r="375" spans="1:189" s="40" customFormat="1" ht="12" customHeight="1" hidden="1">
      <c r="A375" s="92"/>
      <c r="B375" s="92"/>
      <c r="C375" s="92"/>
      <c r="D375" s="92">
        <v>0</v>
      </c>
      <c r="E375" s="92">
        <v>0</v>
      </c>
      <c r="F375" s="92">
        <v>0</v>
      </c>
      <c r="G375" s="92">
        <v>0</v>
      </c>
      <c r="H375" s="92">
        <v>0</v>
      </c>
      <c r="I375" s="92">
        <v>0</v>
      </c>
      <c r="J375" s="92">
        <v>0</v>
      </c>
      <c r="K375" s="92">
        <v>0</v>
      </c>
      <c r="L375" s="92">
        <v>0</v>
      </c>
      <c r="M375" s="92">
        <v>0</v>
      </c>
      <c r="N375" s="92">
        <v>0</v>
      </c>
      <c r="O375" s="92">
        <v>0</v>
      </c>
      <c r="P375" s="92">
        <v>0</v>
      </c>
      <c r="Q375" s="92">
        <v>0</v>
      </c>
      <c r="R375" s="92">
        <v>0</v>
      </c>
      <c r="S375" s="92">
        <v>0</v>
      </c>
      <c r="T375" s="92">
        <v>0</v>
      </c>
      <c r="U375" s="92">
        <v>0</v>
      </c>
      <c r="V375" s="92">
        <v>0</v>
      </c>
      <c r="W375" s="92">
        <v>0</v>
      </c>
      <c r="X375" s="92">
        <v>0</v>
      </c>
      <c r="Y375" s="92">
        <v>0</v>
      </c>
      <c r="Z375" s="92">
        <v>0</v>
      </c>
      <c r="AA375" s="92">
        <v>0</v>
      </c>
      <c r="AB375" s="92">
        <v>0</v>
      </c>
      <c r="AC375" s="92">
        <v>0</v>
      </c>
      <c r="AD375" s="92">
        <v>0</v>
      </c>
      <c r="AE375" s="92"/>
      <c r="AF375" s="39"/>
      <c r="GG375" s="92">
        <v>0</v>
      </c>
    </row>
    <row r="376" spans="1:189" s="40" customFormat="1" ht="12" customHeight="1" hidden="1">
      <c r="A376" s="43"/>
      <c r="B376" s="43"/>
      <c r="C376" s="43"/>
      <c r="D376" s="92">
        <v>1</v>
      </c>
      <c r="E376" s="92">
        <v>1</v>
      </c>
      <c r="F376" s="92">
        <v>1</v>
      </c>
      <c r="G376" s="92">
        <v>1</v>
      </c>
      <c r="H376" s="92">
        <v>1</v>
      </c>
      <c r="I376" s="92">
        <v>1</v>
      </c>
      <c r="J376" s="92">
        <v>1</v>
      </c>
      <c r="K376" s="92">
        <v>1</v>
      </c>
      <c r="L376" s="92">
        <v>1</v>
      </c>
      <c r="M376" s="92">
        <v>1</v>
      </c>
      <c r="N376" s="92">
        <v>1</v>
      </c>
      <c r="O376" s="92">
        <v>1</v>
      </c>
      <c r="P376" s="92">
        <v>1</v>
      </c>
      <c r="Q376" s="92">
        <v>1</v>
      </c>
      <c r="R376" s="92">
        <v>1</v>
      </c>
      <c r="S376" s="92">
        <v>1</v>
      </c>
      <c r="T376" s="92">
        <v>1</v>
      </c>
      <c r="U376" s="92">
        <v>1</v>
      </c>
      <c r="V376" s="92">
        <v>1</v>
      </c>
      <c r="W376" s="92">
        <v>1</v>
      </c>
      <c r="X376" s="92">
        <v>1</v>
      </c>
      <c r="Y376" s="92">
        <v>1</v>
      </c>
      <c r="Z376" s="92">
        <v>1</v>
      </c>
      <c r="AA376" s="92">
        <v>1</v>
      </c>
      <c r="AB376" s="92">
        <v>1</v>
      </c>
      <c r="AC376" s="92">
        <v>1</v>
      </c>
      <c r="AD376" s="92">
        <v>1</v>
      </c>
      <c r="AE376" s="92"/>
      <c r="AF376" s="39"/>
      <c r="GG376" s="92">
        <v>1</v>
      </c>
    </row>
    <row r="377" spans="4:189" s="94" customFormat="1" ht="16.5" customHeight="1" hidden="1">
      <c r="D377" s="94" t="s">
        <v>715</v>
      </c>
      <c r="E377" s="94" t="s">
        <v>715</v>
      </c>
      <c r="F377" s="94" t="s">
        <v>715</v>
      </c>
      <c r="G377" s="94" t="s">
        <v>715</v>
      </c>
      <c r="H377" s="94" t="s">
        <v>715</v>
      </c>
      <c r="I377" s="94" t="s">
        <v>715</v>
      </c>
      <c r="J377" s="94" t="s">
        <v>715</v>
      </c>
      <c r="K377" s="94" t="s">
        <v>715</v>
      </c>
      <c r="L377" s="94" t="s">
        <v>715</v>
      </c>
      <c r="M377" s="94" t="s">
        <v>715</v>
      </c>
      <c r="N377" s="94" t="s">
        <v>715</v>
      </c>
      <c r="O377" s="94" t="s">
        <v>715</v>
      </c>
      <c r="P377" s="94" t="s">
        <v>715</v>
      </c>
      <c r="Q377" s="94" t="s">
        <v>715</v>
      </c>
      <c r="R377" s="94" t="s">
        <v>715</v>
      </c>
      <c r="S377" s="94" t="s">
        <v>715</v>
      </c>
      <c r="T377" s="94" t="s">
        <v>715</v>
      </c>
      <c r="U377" s="94" t="s">
        <v>715</v>
      </c>
      <c r="V377" s="94" t="s">
        <v>715</v>
      </c>
      <c r="W377" s="94" t="s">
        <v>715</v>
      </c>
      <c r="X377" s="94" t="s">
        <v>715</v>
      </c>
      <c r="Y377" s="94" t="s">
        <v>715</v>
      </c>
      <c r="Z377" s="94" t="s">
        <v>715</v>
      </c>
      <c r="AA377" s="94" t="s">
        <v>715</v>
      </c>
      <c r="AB377" s="94" t="s">
        <v>715</v>
      </c>
      <c r="AC377" s="94" t="s">
        <v>715</v>
      </c>
      <c r="AD377" s="94" t="s">
        <v>715</v>
      </c>
      <c r="AF377" s="95"/>
      <c r="GG377" s="94" t="s">
        <v>715</v>
      </c>
    </row>
    <row r="378" spans="4:189" s="40" customFormat="1" ht="12" customHeight="1" hidden="1">
      <c r="D378" s="94" t="s">
        <v>716</v>
      </c>
      <c r="E378" s="94" t="s">
        <v>716</v>
      </c>
      <c r="F378" s="94" t="s">
        <v>716</v>
      </c>
      <c r="G378" s="94" t="s">
        <v>716</v>
      </c>
      <c r="H378" s="94" t="s">
        <v>716</v>
      </c>
      <c r="I378" s="94" t="s">
        <v>716</v>
      </c>
      <c r="J378" s="94" t="s">
        <v>716</v>
      </c>
      <c r="K378" s="94" t="s">
        <v>716</v>
      </c>
      <c r="L378" s="94" t="s">
        <v>716</v>
      </c>
      <c r="M378" s="94" t="s">
        <v>716</v>
      </c>
      <c r="N378" s="94" t="s">
        <v>716</v>
      </c>
      <c r="O378" s="94" t="s">
        <v>716</v>
      </c>
      <c r="P378" s="94" t="s">
        <v>716</v>
      </c>
      <c r="Q378" s="94" t="s">
        <v>716</v>
      </c>
      <c r="R378" s="94" t="s">
        <v>716</v>
      </c>
      <c r="S378" s="94" t="s">
        <v>716</v>
      </c>
      <c r="T378" s="94" t="s">
        <v>716</v>
      </c>
      <c r="U378" s="94" t="s">
        <v>716</v>
      </c>
      <c r="V378" s="94" t="s">
        <v>716</v>
      </c>
      <c r="W378" s="94" t="s">
        <v>716</v>
      </c>
      <c r="X378" s="94" t="s">
        <v>716</v>
      </c>
      <c r="Y378" s="94" t="s">
        <v>716</v>
      </c>
      <c r="Z378" s="94" t="s">
        <v>716</v>
      </c>
      <c r="AA378" s="94" t="s">
        <v>716</v>
      </c>
      <c r="AB378" s="94" t="s">
        <v>716</v>
      </c>
      <c r="AC378" s="94" t="s">
        <v>716</v>
      </c>
      <c r="AD378" s="94" t="s">
        <v>716</v>
      </c>
      <c r="AE378" s="94"/>
      <c r="AF378" s="39"/>
      <c r="GG378" s="94" t="s">
        <v>716</v>
      </c>
    </row>
    <row r="379" spans="4:189" s="40" customFormat="1" ht="12" customHeight="1" hidden="1">
      <c r="D379" s="94" t="s">
        <v>717</v>
      </c>
      <c r="E379" s="94" t="s">
        <v>717</v>
      </c>
      <c r="F379" s="94" t="s">
        <v>717</v>
      </c>
      <c r="G379" s="94" t="s">
        <v>717</v>
      </c>
      <c r="H379" s="94" t="s">
        <v>717</v>
      </c>
      <c r="I379" s="94" t="s">
        <v>717</v>
      </c>
      <c r="J379" s="94" t="s">
        <v>717</v>
      </c>
      <c r="K379" s="94" t="s">
        <v>717</v>
      </c>
      <c r="L379" s="94" t="s">
        <v>717</v>
      </c>
      <c r="M379" s="94" t="s">
        <v>717</v>
      </c>
      <c r="N379" s="94" t="s">
        <v>717</v>
      </c>
      <c r="O379" s="94" t="s">
        <v>717</v>
      </c>
      <c r="P379" s="94" t="s">
        <v>717</v>
      </c>
      <c r="Q379" s="94" t="s">
        <v>717</v>
      </c>
      <c r="R379" s="94" t="s">
        <v>717</v>
      </c>
      <c r="S379" s="94" t="s">
        <v>717</v>
      </c>
      <c r="T379" s="94" t="s">
        <v>717</v>
      </c>
      <c r="U379" s="94" t="s">
        <v>717</v>
      </c>
      <c r="V379" s="94" t="s">
        <v>717</v>
      </c>
      <c r="W379" s="94" t="s">
        <v>717</v>
      </c>
      <c r="X379" s="94" t="s">
        <v>717</v>
      </c>
      <c r="Y379" s="94" t="s">
        <v>717</v>
      </c>
      <c r="Z379" s="94" t="s">
        <v>717</v>
      </c>
      <c r="AA379" s="94" t="s">
        <v>717</v>
      </c>
      <c r="AB379" s="94" t="s">
        <v>717</v>
      </c>
      <c r="AC379" s="94" t="s">
        <v>717</v>
      </c>
      <c r="AD379" s="94" t="s">
        <v>717</v>
      </c>
      <c r="AE379" s="94"/>
      <c r="AF379" s="39"/>
      <c r="GG379" s="94" t="s">
        <v>717</v>
      </c>
    </row>
    <row r="380" spans="4:189" s="40" customFormat="1" ht="12" customHeight="1" hidden="1">
      <c r="D380" s="94" t="s">
        <v>718</v>
      </c>
      <c r="E380" s="94" t="s">
        <v>718</v>
      </c>
      <c r="F380" s="94" t="s">
        <v>718</v>
      </c>
      <c r="G380" s="94" t="s">
        <v>718</v>
      </c>
      <c r="H380" s="94" t="s">
        <v>718</v>
      </c>
      <c r="I380" s="94" t="s">
        <v>718</v>
      </c>
      <c r="J380" s="94" t="s">
        <v>718</v>
      </c>
      <c r="K380" s="94" t="s">
        <v>718</v>
      </c>
      <c r="L380" s="94" t="s">
        <v>718</v>
      </c>
      <c r="M380" s="94" t="s">
        <v>718</v>
      </c>
      <c r="N380" s="94" t="s">
        <v>718</v>
      </c>
      <c r="O380" s="94" t="s">
        <v>718</v>
      </c>
      <c r="P380" s="94" t="s">
        <v>718</v>
      </c>
      <c r="Q380" s="94" t="s">
        <v>718</v>
      </c>
      <c r="R380" s="94" t="s">
        <v>718</v>
      </c>
      <c r="S380" s="94" t="s">
        <v>718</v>
      </c>
      <c r="T380" s="94" t="s">
        <v>718</v>
      </c>
      <c r="U380" s="94" t="s">
        <v>718</v>
      </c>
      <c r="V380" s="94" t="s">
        <v>718</v>
      </c>
      <c r="W380" s="94" t="s">
        <v>718</v>
      </c>
      <c r="X380" s="94" t="s">
        <v>718</v>
      </c>
      <c r="Y380" s="94" t="s">
        <v>718</v>
      </c>
      <c r="Z380" s="94" t="s">
        <v>718</v>
      </c>
      <c r="AA380" s="94" t="s">
        <v>718</v>
      </c>
      <c r="AB380" s="94" t="s">
        <v>718</v>
      </c>
      <c r="AC380" s="94" t="s">
        <v>718</v>
      </c>
      <c r="AD380" s="94" t="s">
        <v>718</v>
      </c>
      <c r="AE380" s="94"/>
      <c r="AF380" s="39"/>
      <c r="GG380" s="94" t="s">
        <v>718</v>
      </c>
    </row>
    <row r="381" spans="4:189" s="40" customFormat="1" ht="12" customHeight="1" hidden="1">
      <c r="D381" s="94" t="s">
        <v>719</v>
      </c>
      <c r="E381" s="94" t="s">
        <v>719</v>
      </c>
      <c r="F381" s="94" t="s">
        <v>719</v>
      </c>
      <c r="G381" s="94" t="s">
        <v>719</v>
      </c>
      <c r="H381" s="94" t="s">
        <v>719</v>
      </c>
      <c r="I381" s="94" t="s">
        <v>719</v>
      </c>
      <c r="J381" s="94" t="s">
        <v>719</v>
      </c>
      <c r="K381" s="94" t="s">
        <v>719</v>
      </c>
      <c r="L381" s="94" t="s">
        <v>719</v>
      </c>
      <c r="M381" s="94" t="s">
        <v>719</v>
      </c>
      <c r="N381" s="94" t="s">
        <v>719</v>
      </c>
      <c r="O381" s="94" t="s">
        <v>719</v>
      </c>
      <c r="P381" s="94" t="s">
        <v>719</v>
      </c>
      <c r="Q381" s="94" t="s">
        <v>719</v>
      </c>
      <c r="R381" s="94" t="s">
        <v>719</v>
      </c>
      <c r="S381" s="94" t="s">
        <v>719</v>
      </c>
      <c r="T381" s="94" t="s">
        <v>719</v>
      </c>
      <c r="U381" s="94" t="s">
        <v>719</v>
      </c>
      <c r="V381" s="94" t="s">
        <v>719</v>
      </c>
      <c r="W381" s="94" t="s">
        <v>719</v>
      </c>
      <c r="X381" s="94" t="s">
        <v>719</v>
      </c>
      <c r="Y381" s="94" t="s">
        <v>719</v>
      </c>
      <c r="Z381" s="94" t="s">
        <v>719</v>
      </c>
      <c r="AA381" s="94" t="s">
        <v>719</v>
      </c>
      <c r="AB381" s="94" t="s">
        <v>719</v>
      </c>
      <c r="AC381" s="94" t="s">
        <v>719</v>
      </c>
      <c r="AD381" s="94" t="s">
        <v>719</v>
      </c>
      <c r="AE381" s="94"/>
      <c r="AF381" s="39"/>
      <c r="GG381" s="94" t="s">
        <v>719</v>
      </c>
    </row>
    <row r="382" spans="4:189" s="40" customFormat="1" ht="12" customHeight="1" hidden="1">
      <c r="D382" s="33" t="s">
        <v>714</v>
      </c>
      <c r="E382" s="33" t="s">
        <v>714</v>
      </c>
      <c r="F382" s="33" t="s">
        <v>714</v>
      </c>
      <c r="G382" s="33" t="s">
        <v>714</v>
      </c>
      <c r="H382" s="33" t="s">
        <v>714</v>
      </c>
      <c r="I382" s="33" t="s">
        <v>714</v>
      </c>
      <c r="J382" s="33" t="s">
        <v>714</v>
      </c>
      <c r="K382" s="33" t="s">
        <v>714</v>
      </c>
      <c r="L382" s="33" t="s">
        <v>714</v>
      </c>
      <c r="M382" s="33" t="s">
        <v>714</v>
      </c>
      <c r="N382" s="33" t="s">
        <v>714</v>
      </c>
      <c r="O382" s="33" t="s">
        <v>714</v>
      </c>
      <c r="P382" s="33" t="s">
        <v>714</v>
      </c>
      <c r="Q382" s="33" t="s">
        <v>714</v>
      </c>
      <c r="R382" s="33" t="s">
        <v>714</v>
      </c>
      <c r="S382" s="33" t="s">
        <v>714</v>
      </c>
      <c r="T382" s="33" t="s">
        <v>714</v>
      </c>
      <c r="U382" s="33" t="s">
        <v>714</v>
      </c>
      <c r="V382" s="33" t="s">
        <v>714</v>
      </c>
      <c r="W382" s="33" t="s">
        <v>714</v>
      </c>
      <c r="X382" s="33" t="s">
        <v>714</v>
      </c>
      <c r="Y382" s="33" t="s">
        <v>714</v>
      </c>
      <c r="Z382" s="33" t="s">
        <v>714</v>
      </c>
      <c r="AA382" s="33" t="s">
        <v>714</v>
      </c>
      <c r="AB382" s="33" t="s">
        <v>714</v>
      </c>
      <c r="AC382" s="33" t="s">
        <v>714</v>
      </c>
      <c r="AD382" s="33" t="s">
        <v>714</v>
      </c>
      <c r="AE382" s="33"/>
      <c r="AF382" s="39"/>
      <c r="GG382" s="33" t="s">
        <v>714</v>
      </c>
    </row>
    <row r="383" spans="1:32" s="40" customFormat="1" ht="12" customHeight="1" hidden="1">
      <c r="A383" s="43"/>
      <c r="B383" s="43"/>
      <c r="C383" s="43"/>
      <c r="AF383" s="39"/>
    </row>
    <row r="384" spans="1:32" s="40" customFormat="1" ht="12" customHeight="1" hidden="1">
      <c r="A384" s="43"/>
      <c r="B384" s="43"/>
      <c r="C384" s="43"/>
      <c r="AF384" s="39"/>
    </row>
    <row r="385" spans="1:32" s="40" customFormat="1" ht="12" customHeight="1" hidden="1">
      <c r="A385" s="43"/>
      <c r="B385" s="43"/>
      <c r="C385" s="43"/>
      <c r="AF385" s="39"/>
    </row>
    <row r="386" spans="1:189" ht="12" customHeight="1">
      <c r="A386" s="28"/>
      <c r="B386" s="28"/>
      <c r="C386" s="2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GG386" s="1"/>
    </row>
    <row r="387" spans="1:189" ht="12" customHeight="1">
      <c r="A387" s="28"/>
      <c r="B387" s="28"/>
      <c r="C387" s="2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GG387" s="1"/>
    </row>
    <row r="388" spans="1:189" ht="12" customHeight="1">
      <c r="A388" s="28"/>
      <c r="B388" s="28"/>
      <c r="C388" s="2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GG388" s="1"/>
    </row>
    <row r="389" spans="1:189" ht="12" customHeight="1">
      <c r="A389" s="28"/>
      <c r="B389" s="28"/>
      <c r="C389" s="2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GG389" s="1"/>
    </row>
    <row r="390" spans="1:189" ht="12" customHeight="1">
      <c r="A390" s="28"/>
      <c r="B390" s="28"/>
      <c r="C390" s="2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GG390" s="1"/>
    </row>
    <row r="391" spans="1:189" ht="12" customHeight="1">
      <c r="A391" s="28"/>
      <c r="B391" s="28"/>
      <c r="C391" s="2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GG391" s="1"/>
    </row>
    <row r="392" spans="1:189" ht="12" customHeight="1">
      <c r="A392" s="28"/>
      <c r="B392" s="28"/>
      <c r="C392" s="2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GG392" s="1"/>
    </row>
    <row r="393" spans="1:189" ht="12" customHeight="1">
      <c r="A393" s="28"/>
      <c r="B393" s="28"/>
      <c r="C393" s="2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GG393" s="1"/>
    </row>
    <row r="394" spans="1:189" ht="12" customHeight="1">
      <c r="A394" s="28"/>
      <c r="B394" s="28"/>
      <c r="C394" s="2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GG394" s="1"/>
    </row>
    <row r="395" spans="1:189" ht="12" customHeight="1">
      <c r="A395" s="28"/>
      <c r="B395" s="28"/>
      <c r="C395" s="2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GG395" s="1"/>
    </row>
    <row r="396" spans="1:189" ht="12" customHeight="1">
      <c r="A396" s="28"/>
      <c r="B396" s="28"/>
      <c r="C396" s="2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GG396" s="1"/>
    </row>
    <row r="397" spans="1:189" ht="12" customHeight="1">
      <c r="A397" s="28"/>
      <c r="B397" s="28"/>
      <c r="C397" s="2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GG397" s="1"/>
    </row>
    <row r="398" spans="1:189" ht="12" customHeight="1">
      <c r="A398" s="28"/>
      <c r="B398" s="28"/>
      <c r="C398" s="2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GG398" s="1"/>
    </row>
    <row r="399" spans="1:252" s="32" customFormat="1" ht="12" customHeight="1">
      <c r="A399" s="28"/>
      <c r="B399" s="28"/>
      <c r="C399" s="2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1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</row>
    <row r="400" spans="1:252" s="32" customFormat="1" ht="12" customHeight="1">
      <c r="A400" s="28"/>
      <c r="B400" s="28"/>
      <c r="C400" s="2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1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</row>
    <row r="401" spans="1:252" s="32" customFormat="1" ht="12" customHeight="1">
      <c r="A401" s="28"/>
      <c r="B401" s="28"/>
      <c r="C401" s="2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1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</row>
    <row r="402" spans="1:252" s="32" customFormat="1" ht="12" customHeight="1">
      <c r="A402" s="28"/>
      <c r="B402" s="28"/>
      <c r="C402" s="2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1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</row>
    <row r="403" spans="1:252" s="32" customFormat="1" ht="12" customHeight="1">
      <c r="A403" s="28"/>
      <c r="B403" s="28"/>
      <c r="C403" s="2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1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</row>
    <row r="404" spans="1:252" s="32" customFormat="1" ht="12" customHeight="1">
      <c r="A404" s="28"/>
      <c r="B404" s="28"/>
      <c r="C404" s="2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1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</row>
    <row r="405" spans="1:252" s="32" customFormat="1" ht="12" customHeight="1">
      <c r="A405" s="28"/>
      <c r="B405" s="28"/>
      <c r="C405" s="2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1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</row>
    <row r="406" spans="1:252" s="32" customFormat="1" ht="12" customHeight="1">
      <c r="A406" s="28"/>
      <c r="B406" s="28"/>
      <c r="C406" s="2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1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</row>
    <row r="407" spans="1:252" s="32" customFormat="1" ht="12" customHeight="1">
      <c r="A407" s="28"/>
      <c r="B407" s="28"/>
      <c r="C407" s="2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1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</row>
    <row r="408" spans="1:252" s="32" customFormat="1" ht="12" customHeight="1">
      <c r="A408" s="28"/>
      <c r="B408" s="28"/>
      <c r="C408" s="2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1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</row>
    <row r="409" spans="1:252" s="32" customFormat="1" ht="12">
      <c r="A409" s="28"/>
      <c r="B409" s="28"/>
      <c r="C409" s="2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1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</row>
    <row r="410" spans="1:252" s="32" customFormat="1" ht="12">
      <c r="A410" s="28"/>
      <c r="B410" s="28"/>
      <c r="C410" s="2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1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</row>
    <row r="411" spans="1:252" s="32" customFormat="1" ht="12">
      <c r="A411" s="28"/>
      <c r="B411" s="28"/>
      <c r="C411" s="2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1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</row>
    <row r="412" spans="1:252" s="32" customFormat="1" ht="12">
      <c r="A412" s="28"/>
      <c r="B412" s="28"/>
      <c r="C412" s="2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1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</row>
    <row r="413" spans="1:252" s="32" customFormat="1" ht="12">
      <c r="A413" s="28"/>
      <c r="B413" s="28"/>
      <c r="C413" s="2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1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</row>
    <row r="414" spans="1:252" s="32" customFormat="1" ht="12">
      <c r="A414" s="28"/>
      <c r="B414" s="28"/>
      <c r="C414" s="2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1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</row>
    <row r="415" spans="1:252" s="32" customFormat="1" ht="12">
      <c r="A415" s="28"/>
      <c r="B415" s="28"/>
      <c r="C415" s="2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1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</row>
    <row r="416" spans="1:252" s="32" customFormat="1" ht="12">
      <c r="A416" s="28"/>
      <c r="B416" s="28"/>
      <c r="C416" s="2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1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</row>
    <row r="417" spans="1:252" s="32" customFormat="1" ht="12">
      <c r="A417" s="28"/>
      <c r="B417" s="28"/>
      <c r="C417" s="2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1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</row>
    <row r="418" spans="1:252" s="32" customFormat="1" ht="12">
      <c r="A418" s="28"/>
      <c r="B418" s="28"/>
      <c r="C418" s="2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1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</row>
    <row r="419" spans="1:252" s="32" customFormat="1" ht="12">
      <c r="A419" s="28"/>
      <c r="B419" s="28"/>
      <c r="C419" s="2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1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</row>
    <row r="420" spans="1:252" s="32" customFormat="1" ht="12">
      <c r="A420" s="28"/>
      <c r="B420" s="28"/>
      <c r="C420" s="2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1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</row>
    <row r="421" spans="1:252" s="32" customFormat="1" ht="12">
      <c r="A421" s="28"/>
      <c r="B421" s="28"/>
      <c r="C421" s="2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1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</row>
    <row r="422" spans="1:252" s="32" customFormat="1" ht="12">
      <c r="A422" s="28"/>
      <c r="B422" s="28"/>
      <c r="C422" s="2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1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</row>
    <row r="423" spans="1:252" s="32" customFormat="1" ht="12">
      <c r="A423" s="28"/>
      <c r="B423" s="28"/>
      <c r="C423" s="2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1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</row>
    <row r="424" spans="1:252" s="32" customFormat="1" ht="12">
      <c r="A424" s="28"/>
      <c r="B424" s="28"/>
      <c r="C424" s="2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1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</row>
    <row r="425" spans="1:252" s="32" customFormat="1" ht="12">
      <c r="A425" s="28"/>
      <c r="B425" s="28"/>
      <c r="C425" s="2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1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</row>
    <row r="426" spans="1:252" s="32" customFormat="1" ht="12">
      <c r="A426" s="28"/>
      <c r="B426" s="28"/>
      <c r="C426" s="2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1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</row>
    <row r="427" spans="1:252" s="32" customFormat="1" ht="12">
      <c r="A427" s="28"/>
      <c r="B427" s="28"/>
      <c r="C427" s="2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1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</row>
    <row r="428" spans="1:252" s="32" customFormat="1" ht="12">
      <c r="A428" s="28"/>
      <c r="B428" s="28"/>
      <c r="C428" s="2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1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</row>
    <row r="429" spans="1:252" s="32" customFormat="1" ht="12">
      <c r="A429" s="28"/>
      <c r="B429" s="28"/>
      <c r="C429" s="2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1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</row>
    <row r="430" spans="1:252" s="32" customFormat="1" ht="12">
      <c r="A430" s="28"/>
      <c r="B430" s="28"/>
      <c r="C430" s="2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1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</row>
    <row r="431" spans="1:252" s="32" customFormat="1" ht="12">
      <c r="A431" s="28"/>
      <c r="B431" s="28"/>
      <c r="C431" s="2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1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</row>
    <row r="432" spans="1:252" s="32" customFormat="1" ht="12">
      <c r="A432" s="28"/>
      <c r="B432" s="28"/>
      <c r="C432" s="2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1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</row>
    <row r="433" spans="1:252" s="32" customFormat="1" ht="12">
      <c r="A433" s="28"/>
      <c r="B433" s="28"/>
      <c r="C433" s="2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1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</row>
    <row r="434" spans="1:252" s="32" customFormat="1" ht="12">
      <c r="A434" s="28"/>
      <c r="B434" s="28"/>
      <c r="C434" s="2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1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</row>
    <row r="435" spans="1:252" s="32" customFormat="1" ht="12">
      <c r="A435" s="28"/>
      <c r="B435" s="28"/>
      <c r="C435" s="2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1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</row>
    <row r="436" spans="1:252" s="32" customFormat="1" ht="12">
      <c r="A436" s="28"/>
      <c r="B436" s="28"/>
      <c r="C436" s="2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1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</row>
    <row r="437" spans="1:252" s="32" customFormat="1" ht="12">
      <c r="A437" s="28"/>
      <c r="B437" s="28"/>
      <c r="C437" s="2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1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</row>
    <row r="438" spans="1:252" s="32" customFormat="1" ht="12">
      <c r="A438" s="28"/>
      <c r="B438" s="28"/>
      <c r="C438" s="2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1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</row>
    <row r="439" spans="1:252" s="32" customFormat="1" ht="12">
      <c r="A439" s="28"/>
      <c r="B439" s="28"/>
      <c r="C439" s="2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1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</row>
    <row r="440" spans="1:252" s="32" customFormat="1" ht="12">
      <c r="A440" s="28"/>
      <c r="B440" s="28"/>
      <c r="C440" s="2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1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</row>
    <row r="441" spans="1:252" s="32" customFormat="1" ht="12">
      <c r="A441" s="28"/>
      <c r="B441" s="28"/>
      <c r="C441" s="2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1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</row>
    <row r="442" spans="1:252" s="32" customFormat="1" ht="12">
      <c r="A442" s="28"/>
      <c r="B442" s="28"/>
      <c r="C442" s="2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1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</row>
    <row r="443" spans="1:252" s="32" customFormat="1" ht="12">
      <c r="A443" s="28"/>
      <c r="B443" s="28"/>
      <c r="C443" s="2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1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</row>
    <row r="444" spans="1:252" s="32" customFormat="1" ht="12">
      <c r="A444" s="28"/>
      <c r="B444" s="28"/>
      <c r="C444" s="2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1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</row>
    <row r="445" spans="1:252" s="32" customFormat="1" ht="12">
      <c r="A445" s="28"/>
      <c r="B445" s="28"/>
      <c r="C445" s="2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1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</row>
    <row r="446" spans="1:252" s="32" customFormat="1" ht="12">
      <c r="A446" s="28"/>
      <c r="B446" s="28"/>
      <c r="C446" s="2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1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</row>
    <row r="447" spans="1:252" s="32" customFormat="1" ht="12">
      <c r="A447" s="28"/>
      <c r="B447" s="28"/>
      <c r="C447" s="2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1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</row>
    <row r="448" spans="1:252" s="32" customFormat="1" ht="12">
      <c r="A448" s="28"/>
      <c r="B448" s="28"/>
      <c r="C448" s="2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1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</row>
    <row r="449" spans="1:252" s="32" customFormat="1" ht="12">
      <c r="A449" s="28"/>
      <c r="B449" s="28"/>
      <c r="C449" s="2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1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</row>
    <row r="450" spans="1:252" s="32" customFormat="1" ht="12">
      <c r="A450" s="28"/>
      <c r="B450" s="28"/>
      <c r="C450" s="2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1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</row>
    <row r="451" spans="1:252" s="32" customFormat="1" ht="12">
      <c r="A451" s="28"/>
      <c r="B451" s="28"/>
      <c r="C451" s="2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1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</row>
    <row r="452" spans="1:252" s="32" customFormat="1" ht="12">
      <c r="A452" s="28"/>
      <c r="B452" s="28"/>
      <c r="C452" s="2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1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</row>
    <row r="453" spans="1:252" s="32" customFormat="1" ht="12">
      <c r="A453" s="28"/>
      <c r="B453" s="28"/>
      <c r="C453" s="2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1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</row>
    <row r="454" spans="1:252" s="32" customFormat="1" ht="12">
      <c r="A454" s="28"/>
      <c r="B454" s="28"/>
      <c r="C454" s="2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1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</row>
    <row r="455" spans="1:252" s="32" customFormat="1" ht="12">
      <c r="A455" s="28"/>
      <c r="B455" s="28"/>
      <c r="C455" s="2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1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</row>
    <row r="456" spans="1:252" s="32" customFormat="1" ht="12">
      <c r="A456" s="28"/>
      <c r="B456" s="28"/>
      <c r="C456" s="2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1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</row>
    <row r="457" spans="1:252" s="32" customFormat="1" ht="12">
      <c r="A457" s="28"/>
      <c r="B457" s="28"/>
      <c r="C457" s="2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1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</row>
    <row r="458" spans="1:252" s="32" customFormat="1" ht="12">
      <c r="A458" s="28"/>
      <c r="B458" s="28"/>
      <c r="C458" s="2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1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</row>
    <row r="459" spans="1:252" s="32" customFormat="1" ht="12">
      <c r="A459" s="28"/>
      <c r="B459" s="28"/>
      <c r="C459" s="2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1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</row>
    <row r="460" spans="1:252" s="32" customFormat="1" ht="12">
      <c r="A460" s="28"/>
      <c r="B460" s="28"/>
      <c r="C460" s="2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1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</row>
    <row r="461" spans="1:252" s="32" customFormat="1" ht="12">
      <c r="A461" s="28"/>
      <c r="B461" s="28"/>
      <c r="C461" s="2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1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</row>
    <row r="462" spans="1:252" s="32" customFormat="1" ht="12">
      <c r="A462" s="28"/>
      <c r="B462" s="28"/>
      <c r="C462" s="2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1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</row>
    <row r="463" spans="1:252" s="32" customFormat="1" ht="12">
      <c r="A463" s="28"/>
      <c r="B463" s="28"/>
      <c r="C463" s="2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1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</row>
    <row r="464" spans="1:252" s="32" customFormat="1" ht="12">
      <c r="A464" s="28"/>
      <c r="B464" s="28"/>
      <c r="C464" s="2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1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</row>
    <row r="465" spans="1:252" s="32" customFormat="1" ht="12">
      <c r="A465" s="28"/>
      <c r="B465" s="28"/>
      <c r="C465" s="2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1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</row>
    <row r="466" spans="1:252" s="32" customFormat="1" ht="12">
      <c r="A466" s="28"/>
      <c r="B466" s="28"/>
      <c r="C466" s="2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1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</row>
    <row r="467" spans="1:252" s="32" customFormat="1" ht="12">
      <c r="A467" s="28"/>
      <c r="B467" s="28"/>
      <c r="C467" s="2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1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</row>
    <row r="468" spans="1:252" s="32" customFormat="1" ht="12">
      <c r="A468" s="28"/>
      <c r="B468" s="28"/>
      <c r="C468" s="2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1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</row>
    <row r="469" spans="1:252" s="32" customFormat="1" ht="12">
      <c r="A469" s="28"/>
      <c r="B469" s="28"/>
      <c r="C469" s="2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1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</row>
    <row r="470" spans="1:252" s="32" customFormat="1" ht="12">
      <c r="A470" s="28"/>
      <c r="B470" s="28"/>
      <c r="C470" s="2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1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</row>
    <row r="471" spans="1:252" s="32" customFormat="1" ht="12">
      <c r="A471" s="28"/>
      <c r="B471" s="28"/>
      <c r="C471" s="2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1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</row>
    <row r="472" spans="1:252" s="32" customFormat="1" ht="12">
      <c r="A472" s="28"/>
      <c r="B472" s="28"/>
      <c r="C472" s="2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1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</row>
    <row r="473" spans="1:252" s="32" customFormat="1" ht="12">
      <c r="A473" s="28"/>
      <c r="B473" s="28"/>
      <c r="C473" s="2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1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</row>
    <row r="474" spans="1:252" s="32" customFormat="1" ht="12">
      <c r="A474" s="28"/>
      <c r="B474" s="28"/>
      <c r="C474" s="2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1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</row>
    <row r="475" spans="1:252" s="32" customFormat="1" ht="12">
      <c r="A475" s="28"/>
      <c r="B475" s="28"/>
      <c r="C475" s="2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1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</row>
    <row r="476" spans="1:252" s="32" customFormat="1" ht="12">
      <c r="A476" s="28"/>
      <c r="B476" s="28"/>
      <c r="C476" s="2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1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</row>
    <row r="477" spans="1:252" s="32" customFormat="1" ht="12">
      <c r="A477" s="28"/>
      <c r="B477" s="28"/>
      <c r="C477" s="2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1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</row>
    <row r="478" spans="1:252" s="32" customFormat="1" ht="12">
      <c r="A478" s="28"/>
      <c r="B478" s="28"/>
      <c r="C478" s="2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1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</row>
    <row r="479" spans="1:252" s="32" customFormat="1" ht="12">
      <c r="A479" s="28"/>
      <c r="B479" s="28"/>
      <c r="C479" s="2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1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</row>
    <row r="480" spans="1:252" s="32" customFormat="1" ht="12">
      <c r="A480" s="28"/>
      <c r="B480" s="28"/>
      <c r="C480" s="2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1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</row>
    <row r="481" spans="1:252" s="32" customFormat="1" ht="12">
      <c r="A481" s="28"/>
      <c r="B481" s="28"/>
      <c r="C481" s="2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1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</row>
    <row r="482" spans="1:252" s="32" customFormat="1" ht="12">
      <c r="A482" s="28"/>
      <c r="B482" s="28"/>
      <c r="C482" s="2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1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</row>
    <row r="483" spans="1:252" s="32" customFormat="1" ht="12">
      <c r="A483" s="28"/>
      <c r="B483" s="28"/>
      <c r="C483" s="2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1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</row>
    <row r="484" spans="1:252" s="32" customFormat="1" ht="12">
      <c r="A484" s="28"/>
      <c r="B484" s="28"/>
      <c r="C484" s="2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1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</row>
    <row r="485" spans="1:252" s="32" customFormat="1" ht="12">
      <c r="A485" s="28"/>
      <c r="B485" s="28"/>
      <c r="C485" s="2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1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</row>
    <row r="486" spans="1:252" s="32" customFormat="1" ht="12">
      <c r="A486" s="28"/>
      <c r="B486" s="28"/>
      <c r="C486" s="2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1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</row>
    <row r="487" spans="1:252" s="32" customFormat="1" ht="12">
      <c r="A487" s="28"/>
      <c r="B487" s="28"/>
      <c r="C487" s="2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1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</row>
    <row r="488" spans="1:252" s="32" customFormat="1" ht="12">
      <c r="A488" s="28"/>
      <c r="B488" s="28"/>
      <c r="C488" s="2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1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</row>
    <row r="489" spans="1:252" s="32" customFormat="1" ht="12">
      <c r="A489" s="28"/>
      <c r="B489" s="28"/>
      <c r="C489" s="2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1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</row>
    <row r="490" spans="1:252" s="32" customFormat="1" ht="12">
      <c r="A490" s="28"/>
      <c r="B490" s="28"/>
      <c r="C490" s="2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1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</row>
    <row r="491" spans="1:252" s="32" customFormat="1" ht="12">
      <c r="A491" s="28"/>
      <c r="B491" s="28"/>
      <c r="C491" s="2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1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</row>
    <row r="492" spans="1:252" s="32" customFormat="1" ht="12">
      <c r="A492" s="28"/>
      <c r="B492" s="28"/>
      <c r="C492" s="2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1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</row>
    <row r="493" spans="1:252" s="32" customFormat="1" ht="12">
      <c r="A493" s="28"/>
      <c r="B493" s="28"/>
      <c r="C493" s="2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1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</row>
    <row r="494" spans="1:252" s="32" customFormat="1" ht="12">
      <c r="A494" s="28"/>
      <c r="B494" s="28"/>
      <c r="C494" s="2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1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</row>
    <row r="495" spans="1:252" s="32" customFormat="1" ht="12">
      <c r="A495" s="28"/>
      <c r="B495" s="28"/>
      <c r="C495" s="2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1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</row>
    <row r="496" spans="1:252" s="32" customFormat="1" ht="12">
      <c r="A496" s="28"/>
      <c r="B496" s="28"/>
      <c r="C496" s="2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1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</row>
    <row r="497" spans="1:252" s="32" customFormat="1" ht="12">
      <c r="A497" s="28"/>
      <c r="B497" s="28"/>
      <c r="C497" s="2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1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</row>
    <row r="498" spans="1:252" s="32" customFormat="1" ht="12">
      <c r="A498" s="28"/>
      <c r="B498" s="28"/>
      <c r="C498" s="2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1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</row>
    <row r="499" spans="1:252" s="32" customFormat="1" ht="12">
      <c r="A499" s="28"/>
      <c r="B499" s="28"/>
      <c r="C499" s="2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1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</row>
    <row r="500" spans="1:252" s="32" customFormat="1" ht="12">
      <c r="A500" s="28"/>
      <c r="B500" s="28"/>
      <c r="C500" s="2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1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</row>
    <row r="501" spans="1:252" s="32" customFormat="1" ht="12">
      <c r="A501" s="28"/>
      <c r="B501" s="28"/>
      <c r="C501" s="2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1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</row>
    <row r="502" spans="1:252" s="32" customFormat="1" ht="12">
      <c r="A502" s="28"/>
      <c r="B502" s="28"/>
      <c r="C502" s="2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1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</row>
    <row r="503" spans="1:252" s="32" customFormat="1" ht="12">
      <c r="A503" s="28"/>
      <c r="B503" s="28"/>
      <c r="C503" s="2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1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</row>
    <row r="504" spans="1:252" s="32" customFormat="1" ht="12">
      <c r="A504" s="28"/>
      <c r="B504" s="28"/>
      <c r="C504" s="2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1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</row>
    <row r="505" spans="1:252" s="32" customFormat="1" ht="12">
      <c r="A505" s="28"/>
      <c r="B505" s="28"/>
      <c r="C505" s="2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1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</row>
    <row r="506" spans="1:252" s="32" customFormat="1" ht="12">
      <c r="A506" s="28"/>
      <c r="B506" s="28"/>
      <c r="C506" s="2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1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</row>
    <row r="507" spans="1:252" s="32" customFormat="1" ht="12">
      <c r="A507" s="28"/>
      <c r="B507" s="28"/>
      <c r="C507" s="2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1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</row>
    <row r="508" spans="1:252" s="32" customFormat="1" ht="12">
      <c r="A508" s="28"/>
      <c r="B508" s="28"/>
      <c r="C508" s="2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1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</row>
    <row r="509" spans="1:252" s="32" customFormat="1" ht="12">
      <c r="A509" s="28"/>
      <c r="B509" s="28"/>
      <c r="C509" s="2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1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</row>
    <row r="510" spans="1:252" s="32" customFormat="1" ht="12">
      <c r="A510" s="28"/>
      <c r="B510" s="28"/>
      <c r="C510" s="2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1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</row>
    <row r="511" spans="1:252" s="32" customFormat="1" ht="12">
      <c r="A511" s="28"/>
      <c r="B511" s="28"/>
      <c r="C511" s="2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1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</row>
    <row r="512" spans="1:252" s="32" customFormat="1" ht="12">
      <c r="A512" s="28"/>
      <c r="B512" s="28"/>
      <c r="C512" s="2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1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</row>
    <row r="513" spans="1:252" s="32" customFormat="1" ht="12">
      <c r="A513" s="28"/>
      <c r="B513" s="28"/>
      <c r="C513" s="2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1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</row>
    <row r="514" spans="1:252" s="32" customFormat="1" ht="12">
      <c r="A514" s="28"/>
      <c r="B514" s="28"/>
      <c r="C514" s="2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1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</row>
    <row r="515" spans="1:252" s="32" customFormat="1" ht="12">
      <c r="A515" s="28"/>
      <c r="B515" s="28"/>
      <c r="C515" s="2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1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</row>
    <row r="516" spans="1:252" s="32" customFormat="1" ht="12">
      <c r="A516" s="28"/>
      <c r="B516" s="28"/>
      <c r="C516" s="2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1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</row>
    <row r="517" spans="1:252" s="32" customFormat="1" ht="12">
      <c r="A517" s="28"/>
      <c r="B517" s="28"/>
      <c r="C517" s="2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1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</row>
    <row r="518" spans="1:252" s="32" customFormat="1" ht="12">
      <c r="A518" s="28"/>
      <c r="B518" s="28"/>
      <c r="C518" s="2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1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</row>
    <row r="519" spans="1:252" s="32" customFormat="1" ht="12">
      <c r="A519" s="28"/>
      <c r="B519" s="28"/>
      <c r="C519" s="2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1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</row>
    <row r="520" spans="1:252" s="32" customFormat="1" ht="12">
      <c r="A520" s="28"/>
      <c r="B520" s="28"/>
      <c r="C520" s="2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1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</row>
    <row r="521" spans="1:252" s="32" customFormat="1" ht="12">
      <c r="A521" s="28"/>
      <c r="B521" s="28"/>
      <c r="C521" s="2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1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</row>
    <row r="522" spans="1:252" s="32" customFormat="1" ht="12">
      <c r="A522" s="28"/>
      <c r="B522" s="28"/>
      <c r="C522" s="2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1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</row>
    <row r="523" spans="1:252" s="32" customFormat="1" ht="12">
      <c r="A523" s="28"/>
      <c r="B523" s="28"/>
      <c r="C523" s="2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1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</row>
    <row r="524" spans="1:252" s="32" customFormat="1" ht="12">
      <c r="A524" s="28"/>
      <c r="B524" s="28"/>
      <c r="C524" s="2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1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</row>
    <row r="525" spans="1:252" s="32" customFormat="1" ht="12">
      <c r="A525" s="28"/>
      <c r="B525" s="28"/>
      <c r="C525" s="2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1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</row>
    <row r="526" spans="1:252" s="32" customFormat="1" ht="12">
      <c r="A526" s="28"/>
      <c r="B526" s="28"/>
      <c r="C526" s="2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1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</row>
    <row r="527" spans="1:252" s="32" customFormat="1" ht="12">
      <c r="A527" s="28"/>
      <c r="B527" s="28"/>
      <c r="C527" s="2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1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</row>
    <row r="528" spans="1:252" s="32" customFormat="1" ht="12">
      <c r="A528" s="28"/>
      <c r="B528" s="28"/>
      <c r="C528" s="2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1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</row>
    <row r="529" spans="1:252" s="32" customFormat="1" ht="12">
      <c r="A529" s="28"/>
      <c r="B529" s="28"/>
      <c r="C529" s="2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1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</row>
    <row r="530" spans="1:252" s="32" customFormat="1" ht="12">
      <c r="A530" s="28"/>
      <c r="B530" s="28"/>
      <c r="C530" s="2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1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</row>
    <row r="531" spans="1:252" s="32" customFormat="1" ht="12">
      <c r="A531" s="28"/>
      <c r="B531" s="28"/>
      <c r="C531" s="2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1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</row>
    <row r="532" spans="1:252" s="32" customFormat="1" ht="12">
      <c r="A532" s="28"/>
      <c r="B532" s="28"/>
      <c r="C532" s="2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1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</row>
    <row r="533" spans="1:252" s="32" customFormat="1" ht="12">
      <c r="A533" s="28"/>
      <c r="B533" s="28"/>
      <c r="C533" s="2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1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</row>
    <row r="534" spans="1:252" s="32" customFormat="1" ht="12">
      <c r="A534" s="28"/>
      <c r="B534" s="28"/>
      <c r="C534" s="2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1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</row>
    <row r="535" spans="1:252" s="32" customFormat="1" ht="12">
      <c r="A535" s="28"/>
      <c r="B535" s="28"/>
      <c r="C535" s="2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1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</row>
    <row r="536" spans="1:252" s="32" customFormat="1" ht="12">
      <c r="A536" s="28"/>
      <c r="B536" s="28"/>
      <c r="C536" s="2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1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</row>
    <row r="537" spans="1:252" s="32" customFormat="1" ht="12">
      <c r="A537" s="28"/>
      <c r="B537" s="28"/>
      <c r="C537" s="2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1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</row>
    <row r="538" spans="1:252" s="32" customFormat="1" ht="12">
      <c r="A538" s="28"/>
      <c r="B538" s="28"/>
      <c r="C538" s="2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1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</row>
    <row r="539" spans="1:252" s="32" customFormat="1" ht="12">
      <c r="A539" s="28"/>
      <c r="B539" s="28"/>
      <c r="C539" s="2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1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</row>
    <row r="540" spans="1:252" s="32" customFormat="1" ht="12">
      <c r="A540" s="28"/>
      <c r="B540" s="28"/>
      <c r="C540" s="2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1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</row>
    <row r="541" spans="1:252" s="32" customFormat="1" ht="12">
      <c r="A541" s="28"/>
      <c r="B541" s="28"/>
      <c r="C541" s="2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1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</row>
    <row r="542" spans="1:252" s="32" customFormat="1" ht="12">
      <c r="A542" s="28"/>
      <c r="B542" s="28"/>
      <c r="C542" s="2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1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</row>
    <row r="543" spans="1:252" s="32" customFormat="1" ht="12">
      <c r="A543" s="28"/>
      <c r="B543" s="28"/>
      <c r="C543" s="2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1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</row>
    <row r="544" spans="1:252" s="32" customFormat="1" ht="12">
      <c r="A544" s="28"/>
      <c r="B544" s="28"/>
      <c r="C544" s="2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1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</row>
    <row r="545" spans="1:252" s="32" customFormat="1" ht="12">
      <c r="A545" s="28"/>
      <c r="B545" s="28"/>
      <c r="C545" s="2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1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</row>
    <row r="546" spans="1:252" s="32" customFormat="1" ht="12">
      <c r="A546" s="28"/>
      <c r="B546" s="28"/>
      <c r="C546" s="2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1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</row>
    <row r="547" spans="1:252" s="32" customFormat="1" ht="12">
      <c r="A547" s="28"/>
      <c r="B547" s="28"/>
      <c r="C547" s="2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1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</row>
    <row r="548" spans="1:252" s="32" customFormat="1" ht="12">
      <c r="A548" s="28"/>
      <c r="B548" s="28"/>
      <c r="C548" s="2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1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</row>
    <row r="549" spans="1:252" s="32" customFormat="1" ht="12">
      <c r="A549" s="28"/>
      <c r="B549" s="28"/>
      <c r="C549" s="2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1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</row>
    <row r="550" spans="1:252" s="32" customFormat="1" ht="12">
      <c r="A550" s="28"/>
      <c r="B550" s="28"/>
      <c r="C550" s="2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1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</row>
    <row r="551" spans="1:252" s="32" customFormat="1" ht="12">
      <c r="A551" s="28"/>
      <c r="B551" s="28"/>
      <c r="C551" s="2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1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</row>
    <row r="552" spans="1:252" s="32" customFormat="1" ht="12">
      <c r="A552" s="28"/>
      <c r="B552" s="28"/>
      <c r="C552" s="2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1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</row>
    <row r="553" spans="1:252" s="32" customFormat="1" ht="12">
      <c r="A553" s="28"/>
      <c r="B553" s="28"/>
      <c r="C553" s="2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1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</row>
    <row r="554" spans="1:252" s="32" customFormat="1" ht="12">
      <c r="A554" s="28"/>
      <c r="B554" s="28"/>
      <c r="C554" s="2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1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</row>
    <row r="555" spans="1:252" s="32" customFormat="1" ht="12">
      <c r="A555" s="28"/>
      <c r="B555" s="28"/>
      <c r="C555" s="2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1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</row>
    <row r="556" spans="1:252" s="32" customFormat="1" ht="12">
      <c r="A556" s="28"/>
      <c r="B556" s="28"/>
      <c r="C556" s="2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1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</row>
    <row r="557" spans="1:252" s="32" customFormat="1" ht="12">
      <c r="A557" s="28"/>
      <c r="B557" s="28"/>
      <c r="C557" s="2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1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</row>
    <row r="558" spans="1:252" s="32" customFormat="1" ht="12">
      <c r="A558" s="28"/>
      <c r="B558" s="28"/>
      <c r="C558" s="2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1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</row>
    <row r="559" spans="1:252" s="32" customFormat="1" ht="12">
      <c r="A559" s="28"/>
      <c r="B559" s="28"/>
      <c r="C559" s="2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1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</row>
    <row r="560" spans="1:252" s="32" customFormat="1" ht="12">
      <c r="A560" s="28"/>
      <c r="B560" s="28"/>
      <c r="C560" s="2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1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</row>
    <row r="561" spans="1:252" s="32" customFormat="1" ht="12">
      <c r="A561" s="28"/>
      <c r="B561" s="28"/>
      <c r="C561" s="2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1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</row>
    <row r="562" spans="1:252" s="32" customFormat="1" ht="12">
      <c r="A562" s="28"/>
      <c r="B562" s="28"/>
      <c r="C562" s="2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1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</row>
    <row r="563" spans="1:252" s="32" customFormat="1" ht="12">
      <c r="A563" s="28"/>
      <c r="B563" s="28"/>
      <c r="C563" s="2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1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</row>
    <row r="564" spans="1:252" s="32" customFormat="1" ht="12">
      <c r="A564" s="28"/>
      <c r="B564" s="28"/>
      <c r="C564" s="2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1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</row>
    <row r="565" spans="1:252" s="32" customFormat="1" ht="12">
      <c r="A565" s="28"/>
      <c r="B565" s="28"/>
      <c r="C565" s="2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1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</row>
    <row r="566" spans="1:252" s="32" customFormat="1" ht="12">
      <c r="A566" s="28"/>
      <c r="B566" s="28"/>
      <c r="C566" s="2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1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</row>
    <row r="567" spans="1:252" s="32" customFormat="1" ht="12">
      <c r="A567" s="28"/>
      <c r="B567" s="28"/>
      <c r="C567" s="2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1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</row>
    <row r="568" spans="1:252" s="32" customFormat="1" ht="12">
      <c r="A568" s="28"/>
      <c r="B568" s="28"/>
      <c r="C568" s="2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1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</row>
    <row r="569" spans="1:252" s="32" customFormat="1" ht="12">
      <c r="A569" s="28"/>
      <c r="B569" s="28"/>
      <c r="C569" s="2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1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</row>
    <row r="570" spans="1:252" s="32" customFormat="1" ht="12">
      <c r="A570" s="28"/>
      <c r="B570" s="28"/>
      <c r="C570" s="2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1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</row>
    <row r="571" spans="1:252" s="32" customFormat="1" ht="12">
      <c r="A571" s="28"/>
      <c r="B571" s="28"/>
      <c r="C571" s="2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1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</row>
    <row r="572" spans="1:252" s="32" customFormat="1" ht="12">
      <c r="A572" s="28"/>
      <c r="B572" s="28"/>
      <c r="C572" s="2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1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</row>
    <row r="573" spans="1:252" s="32" customFormat="1" ht="12">
      <c r="A573" s="28"/>
      <c r="B573" s="28"/>
      <c r="C573" s="2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1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</row>
    <row r="574" spans="1:252" s="32" customFormat="1" ht="12">
      <c r="A574" s="28"/>
      <c r="B574" s="28"/>
      <c r="C574" s="2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1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</row>
    <row r="575" spans="1:252" s="32" customFormat="1" ht="12">
      <c r="A575" s="28"/>
      <c r="B575" s="28"/>
      <c r="C575" s="2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1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</row>
    <row r="576" spans="1:252" s="32" customFormat="1" ht="12">
      <c r="A576" s="28"/>
      <c r="B576" s="28"/>
      <c r="C576" s="2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1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</row>
    <row r="577" spans="1:252" s="32" customFormat="1" ht="12">
      <c r="A577" s="28"/>
      <c r="B577" s="28"/>
      <c r="C577" s="2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1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</row>
    <row r="578" spans="1:252" s="32" customFormat="1" ht="12">
      <c r="A578" s="28"/>
      <c r="B578" s="28"/>
      <c r="C578" s="2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1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</row>
    <row r="579" spans="1:252" s="32" customFormat="1" ht="12">
      <c r="A579" s="28"/>
      <c r="B579" s="28"/>
      <c r="C579" s="2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1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</row>
    <row r="580" spans="1:252" s="32" customFormat="1" ht="12">
      <c r="A580" s="28"/>
      <c r="B580" s="28"/>
      <c r="C580" s="2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1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</row>
    <row r="581" spans="1:252" s="32" customFormat="1" ht="12">
      <c r="A581" s="28"/>
      <c r="B581" s="28"/>
      <c r="C581" s="2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1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</row>
    <row r="582" spans="1:252" s="32" customFormat="1" ht="12">
      <c r="A582" s="28"/>
      <c r="B582" s="28"/>
      <c r="C582" s="2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1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</row>
    <row r="583" spans="1:252" s="32" customFormat="1" ht="12">
      <c r="A583" s="28"/>
      <c r="B583" s="28"/>
      <c r="C583" s="2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1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</row>
    <row r="584" spans="1:252" s="32" customFormat="1" ht="12">
      <c r="A584" s="28"/>
      <c r="B584" s="28"/>
      <c r="C584" s="2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1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</row>
    <row r="585" spans="1:252" s="32" customFormat="1" ht="12">
      <c r="A585" s="28"/>
      <c r="B585" s="28"/>
      <c r="C585" s="2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1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</row>
    <row r="586" spans="1:252" s="32" customFormat="1" ht="12">
      <c r="A586" s="28"/>
      <c r="B586" s="28"/>
      <c r="C586" s="2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1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</row>
    <row r="587" spans="1:252" s="32" customFormat="1" ht="12">
      <c r="A587" s="28"/>
      <c r="B587" s="28"/>
      <c r="C587" s="2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1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</row>
    <row r="588" spans="1:252" s="32" customFormat="1" ht="12">
      <c r="A588" s="28"/>
      <c r="B588" s="28"/>
      <c r="C588" s="2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1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</row>
    <row r="589" spans="1:252" s="32" customFormat="1" ht="12">
      <c r="A589" s="28"/>
      <c r="B589" s="28"/>
      <c r="C589" s="2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1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</row>
    <row r="590" spans="1:252" s="32" customFormat="1" ht="12">
      <c r="A590" s="28"/>
      <c r="B590" s="28"/>
      <c r="C590" s="2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1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</row>
    <row r="591" spans="1:252" s="32" customFormat="1" ht="12">
      <c r="A591" s="28"/>
      <c r="B591" s="28"/>
      <c r="C591" s="2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1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</row>
    <row r="592" spans="1:252" s="32" customFormat="1" ht="12">
      <c r="A592" s="28"/>
      <c r="B592" s="28"/>
      <c r="C592" s="2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1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</row>
    <row r="593" spans="1:252" s="32" customFormat="1" ht="12">
      <c r="A593" s="28"/>
      <c r="B593" s="28"/>
      <c r="C593" s="2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1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</row>
    <row r="594" spans="1:252" s="32" customFormat="1" ht="12">
      <c r="A594" s="28"/>
      <c r="B594" s="28"/>
      <c r="C594" s="2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1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</row>
    <row r="595" spans="1:252" s="32" customFormat="1" ht="12">
      <c r="A595" s="28"/>
      <c r="B595" s="28"/>
      <c r="C595" s="2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1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</row>
    <row r="596" spans="1:252" s="32" customFormat="1" ht="12">
      <c r="A596" s="28"/>
      <c r="B596" s="28"/>
      <c r="C596" s="2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1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</row>
    <row r="597" spans="1:252" s="32" customFormat="1" ht="12">
      <c r="A597" s="28"/>
      <c r="B597" s="28"/>
      <c r="C597" s="2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1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</row>
    <row r="598" spans="1:252" s="32" customFormat="1" ht="12">
      <c r="A598" s="28"/>
      <c r="B598" s="28"/>
      <c r="C598" s="2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1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</row>
    <row r="599" spans="1:252" s="32" customFormat="1" ht="12">
      <c r="A599" s="28"/>
      <c r="B599" s="28"/>
      <c r="C599" s="2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1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</row>
    <row r="600" spans="1:252" s="32" customFormat="1" ht="12">
      <c r="A600" s="28"/>
      <c r="B600" s="28"/>
      <c r="C600" s="2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1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</row>
    <row r="601" spans="1:252" s="32" customFormat="1" ht="12">
      <c r="A601" s="28"/>
      <c r="B601" s="28"/>
      <c r="C601" s="2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1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</row>
    <row r="602" spans="1:252" s="32" customFormat="1" ht="12">
      <c r="A602" s="28"/>
      <c r="B602" s="28"/>
      <c r="C602" s="2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1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</row>
    <row r="603" spans="1:252" s="32" customFormat="1" ht="12">
      <c r="A603" s="28"/>
      <c r="B603" s="28"/>
      <c r="C603" s="2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1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</row>
    <row r="604" spans="1:252" s="32" customFormat="1" ht="12">
      <c r="A604" s="28"/>
      <c r="B604" s="28"/>
      <c r="C604" s="2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1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</row>
    <row r="605" spans="1:252" s="32" customFormat="1" ht="12">
      <c r="A605" s="28"/>
      <c r="B605" s="28"/>
      <c r="C605" s="2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1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</row>
    <row r="606" spans="1:252" s="32" customFormat="1" ht="12">
      <c r="A606" s="28"/>
      <c r="B606" s="28"/>
      <c r="C606" s="2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1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</row>
    <row r="607" spans="1:252" s="32" customFormat="1" ht="12">
      <c r="A607" s="28"/>
      <c r="B607" s="28"/>
      <c r="C607" s="2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1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</row>
    <row r="608" spans="1:252" s="32" customFormat="1" ht="12">
      <c r="A608" s="28"/>
      <c r="B608" s="28"/>
      <c r="C608" s="2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1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</row>
    <row r="609" spans="1:252" s="32" customFormat="1" ht="12">
      <c r="A609" s="28"/>
      <c r="B609" s="28"/>
      <c r="C609" s="2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1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</row>
    <row r="610" spans="1:252" s="32" customFormat="1" ht="12">
      <c r="A610" s="28"/>
      <c r="B610" s="28"/>
      <c r="C610" s="2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1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</row>
    <row r="611" spans="1:252" s="32" customFormat="1" ht="12">
      <c r="A611" s="28"/>
      <c r="B611" s="28"/>
      <c r="C611" s="2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1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</row>
    <row r="612" spans="1:252" s="32" customFormat="1" ht="12">
      <c r="A612" s="28"/>
      <c r="B612" s="28"/>
      <c r="C612" s="2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1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</row>
    <row r="613" spans="1:252" s="32" customFormat="1" ht="12">
      <c r="A613" s="28"/>
      <c r="B613" s="28"/>
      <c r="C613" s="2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1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</row>
    <row r="614" spans="1:252" s="32" customFormat="1" ht="12">
      <c r="A614" s="28"/>
      <c r="B614" s="28"/>
      <c r="C614" s="2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1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</row>
    <row r="615" spans="1:252" s="32" customFormat="1" ht="12">
      <c r="A615" s="28"/>
      <c r="B615" s="28"/>
      <c r="C615" s="2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1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</row>
    <row r="616" spans="1:252" s="32" customFormat="1" ht="12">
      <c r="A616" s="28"/>
      <c r="B616" s="28"/>
      <c r="C616" s="2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1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</row>
    <row r="617" spans="1:252" s="32" customFormat="1" ht="12">
      <c r="A617" s="28"/>
      <c r="B617" s="28"/>
      <c r="C617" s="2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1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</row>
    <row r="618" spans="1:252" s="32" customFormat="1" ht="12">
      <c r="A618" s="28"/>
      <c r="B618" s="28"/>
      <c r="C618" s="2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1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</row>
    <row r="619" spans="1:252" s="32" customFormat="1" ht="12">
      <c r="A619" s="28"/>
      <c r="B619" s="28"/>
      <c r="C619" s="2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1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</row>
    <row r="620" spans="1:252" s="32" customFormat="1" ht="12">
      <c r="A620" s="28"/>
      <c r="B620" s="28"/>
      <c r="C620" s="2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1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</row>
    <row r="621" spans="1:252" s="32" customFormat="1" ht="12">
      <c r="A621" s="28"/>
      <c r="B621" s="28"/>
      <c r="C621" s="2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1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</row>
    <row r="622" spans="1:252" s="32" customFormat="1" ht="12">
      <c r="A622" s="28"/>
      <c r="B622" s="28"/>
      <c r="C622" s="2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1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</row>
    <row r="623" spans="1:252" s="32" customFormat="1" ht="12">
      <c r="A623" s="28"/>
      <c r="B623" s="28"/>
      <c r="C623" s="2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1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</row>
    <row r="624" spans="1:252" s="32" customFormat="1" ht="12">
      <c r="A624" s="28"/>
      <c r="B624" s="28"/>
      <c r="C624" s="2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1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</row>
    <row r="625" spans="1:252" s="32" customFormat="1" ht="12">
      <c r="A625" s="28"/>
      <c r="B625" s="28"/>
      <c r="C625" s="2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1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</row>
    <row r="626" spans="1:252" s="32" customFormat="1" ht="12">
      <c r="A626" s="28"/>
      <c r="B626" s="28"/>
      <c r="C626" s="2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1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</row>
    <row r="627" spans="1:252" s="32" customFormat="1" ht="12">
      <c r="A627" s="28"/>
      <c r="B627" s="28"/>
      <c r="C627" s="2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1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</row>
    <row r="628" spans="1:252" s="32" customFormat="1" ht="12">
      <c r="A628" s="28"/>
      <c r="B628" s="28"/>
      <c r="C628" s="2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1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</row>
    <row r="629" spans="1:252" s="32" customFormat="1" ht="12">
      <c r="A629" s="28"/>
      <c r="B629" s="28"/>
      <c r="C629" s="2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1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</row>
    <row r="630" spans="1:252" s="32" customFormat="1" ht="12">
      <c r="A630" s="28"/>
      <c r="B630" s="28"/>
      <c r="C630" s="2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1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</row>
    <row r="631" spans="1:252" s="32" customFormat="1" ht="12">
      <c r="A631" s="28"/>
      <c r="B631" s="28"/>
      <c r="C631" s="2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1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</row>
    <row r="632" spans="1:252" s="32" customFormat="1" ht="12">
      <c r="A632" s="28"/>
      <c r="B632" s="28"/>
      <c r="C632" s="2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1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</row>
    <row r="633" spans="1:252" s="32" customFormat="1" ht="12">
      <c r="A633" s="28"/>
      <c r="B633" s="28"/>
      <c r="C633" s="2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1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</row>
    <row r="634" spans="1:252" s="32" customFormat="1" ht="12">
      <c r="A634" s="28"/>
      <c r="B634" s="28"/>
      <c r="C634" s="2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1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</row>
    <row r="635" spans="1:252" s="32" customFormat="1" ht="12">
      <c r="A635" s="28"/>
      <c r="B635" s="28"/>
      <c r="C635" s="2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1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</row>
    <row r="636" spans="1:252" s="32" customFormat="1" ht="12">
      <c r="A636" s="28"/>
      <c r="B636" s="28"/>
      <c r="C636" s="2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1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</row>
    <row r="637" spans="1:252" s="32" customFormat="1" ht="12">
      <c r="A637" s="28"/>
      <c r="B637" s="28"/>
      <c r="C637" s="2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1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</row>
    <row r="638" spans="1:252" s="32" customFormat="1" ht="12">
      <c r="A638" s="28"/>
      <c r="B638" s="28"/>
      <c r="C638" s="2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1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</row>
    <row r="639" spans="1:252" s="32" customFormat="1" ht="12">
      <c r="A639" s="28"/>
      <c r="B639" s="28"/>
      <c r="C639" s="2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1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</row>
    <row r="640" spans="1:252" s="32" customFormat="1" ht="12">
      <c r="A640" s="28"/>
      <c r="B640" s="28"/>
      <c r="C640" s="2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1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</row>
    <row r="641" spans="1:252" s="32" customFormat="1" ht="12">
      <c r="A641" s="28"/>
      <c r="B641" s="28"/>
      <c r="C641" s="2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1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</row>
    <row r="642" spans="1:252" s="32" customFormat="1" ht="12">
      <c r="A642" s="28"/>
      <c r="B642" s="28"/>
      <c r="C642" s="2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1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</row>
    <row r="643" spans="1:252" s="32" customFormat="1" ht="12">
      <c r="A643" s="28"/>
      <c r="B643" s="28"/>
      <c r="C643" s="2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1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</row>
    <row r="644" spans="1:252" s="32" customFormat="1" ht="12">
      <c r="A644" s="28"/>
      <c r="B644" s="28"/>
      <c r="C644" s="2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1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</row>
    <row r="645" spans="1:252" s="32" customFormat="1" ht="12">
      <c r="A645" s="28"/>
      <c r="B645" s="28"/>
      <c r="C645" s="2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1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</row>
    <row r="646" spans="1:252" s="32" customFormat="1" ht="12">
      <c r="A646" s="28"/>
      <c r="B646" s="28"/>
      <c r="C646" s="2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1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</row>
    <row r="647" spans="1:252" s="32" customFormat="1" ht="12">
      <c r="A647" s="28"/>
      <c r="B647" s="28"/>
      <c r="C647" s="2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1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</row>
    <row r="648" spans="1:252" s="32" customFormat="1" ht="12">
      <c r="A648" s="28"/>
      <c r="B648" s="28"/>
      <c r="C648" s="2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1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</row>
    <row r="649" spans="1:252" s="32" customFormat="1" ht="12">
      <c r="A649" s="28"/>
      <c r="B649" s="28"/>
      <c r="C649" s="2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1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</row>
    <row r="650" spans="1:252" s="32" customFormat="1" ht="12">
      <c r="A650" s="28"/>
      <c r="B650" s="28"/>
      <c r="C650" s="2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1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</row>
    <row r="651" spans="1:252" s="32" customFormat="1" ht="12">
      <c r="A651" s="28"/>
      <c r="B651" s="28"/>
      <c r="C651" s="2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1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</row>
    <row r="652" spans="1:252" s="32" customFormat="1" ht="12">
      <c r="A652" s="28"/>
      <c r="B652" s="28"/>
      <c r="C652" s="2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1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</row>
    <row r="653" spans="1:252" s="32" customFormat="1" ht="12">
      <c r="A653" s="28"/>
      <c r="B653" s="28"/>
      <c r="C653" s="2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1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</row>
    <row r="654" spans="1:252" s="32" customFormat="1" ht="12">
      <c r="A654" s="28"/>
      <c r="B654" s="28"/>
      <c r="C654" s="2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1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</row>
    <row r="655" spans="1:252" s="32" customFormat="1" ht="12">
      <c r="A655" s="28"/>
      <c r="B655" s="28"/>
      <c r="C655" s="2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1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</row>
    <row r="656" spans="1:252" s="32" customFormat="1" ht="12">
      <c r="A656" s="28"/>
      <c r="B656" s="28"/>
      <c r="C656" s="2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1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</row>
    <row r="657" spans="1:252" s="32" customFormat="1" ht="12">
      <c r="A657" s="28"/>
      <c r="B657" s="28"/>
      <c r="C657" s="2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1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</row>
    <row r="658" spans="1:252" s="32" customFormat="1" ht="12">
      <c r="A658" s="28"/>
      <c r="B658" s="28"/>
      <c r="C658" s="2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1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</row>
    <row r="659" spans="1:252" s="32" customFormat="1" ht="12">
      <c r="A659" s="28"/>
      <c r="B659" s="28"/>
      <c r="C659" s="2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1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</row>
    <row r="660" spans="1:252" s="32" customFormat="1" ht="12">
      <c r="A660" s="28"/>
      <c r="B660" s="28"/>
      <c r="C660" s="2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1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</row>
    <row r="661" spans="1:252" s="32" customFormat="1" ht="12">
      <c r="A661" s="28"/>
      <c r="B661" s="28"/>
      <c r="C661" s="2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1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</row>
    <row r="662" spans="1:252" s="32" customFormat="1" ht="12">
      <c r="A662" s="28"/>
      <c r="B662" s="28"/>
      <c r="C662" s="2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1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</row>
    <row r="663" spans="1:252" s="32" customFormat="1" ht="12">
      <c r="A663" s="28"/>
      <c r="B663" s="28"/>
      <c r="C663" s="2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1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</row>
    <row r="664" spans="1:252" s="32" customFormat="1" ht="12">
      <c r="A664" s="28"/>
      <c r="B664" s="28"/>
      <c r="C664" s="2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1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</row>
    <row r="665" spans="1:252" s="32" customFormat="1" ht="12">
      <c r="A665" s="28"/>
      <c r="B665" s="28"/>
      <c r="C665" s="2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1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</row>
    <row r="666" spans="1:252" s="32" customFormat="1" ht="12">
      <c r="A666" s="28"/>
      <c r="B666" s="28"/>
      <c r="C666" s="2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1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</row>
    <row r="667" spans="1:252" s="32" customFormat="1" ht="12">
      <c r="A667" s="28"/>
      <c r="B667" s="28"/>
      <c r="C667" s="2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1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</row>
    <row r="668" spans="1:252" s="32" customFormat="1" ht="12">
      <c r="A668" s="28"/>
      <c r="B668" s="28"/>
      <c r="C668" s="2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1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</row>
    <row r="669" spans="1:252" s="32" customFormat="1" ht="12">
      <c r="A669" s="28"/>
      <c r="B669" s="28"/>
      <c r="C669" s="2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1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</row>
    <row r="670" spans="1:252" s="32" customFormat="1" ht="12">
      <c r="A670" s="28"/>
      <c r="B670" s="28"/>
      <c r="C670" s="2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1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</row>
    <row r="671" spans="1:252" s="32" customFormat="1" ht="12">
      <c r="A671" s="28"/>
      <c r="B671" s="28"/>
      <c r="C671" s="2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1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</row>
    <row r="672" spans="1:252" s="32" customFormat="1" ht="12">
      <c r="A672" s="28"/>
      <c r="B672" s="28"/>
      <c r="C672" s="2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1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</row>
    <row r="673" spans="1:252" s="32" customFormat="1" ht="12">
      <c r="A673" s="28"/>
      <c r="B673" s="28"/>
      <c r="C673" s="2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1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</row>
    <row r="674" spans="1:252" s="32" customFormat="1" ht="12">
      <c r="A674" s="28"/>
      <c r="B674" s="28"/>
      <c r="C674" s="2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1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</row>
    <row r="675" spans="1:252" s="32" customFormat="1" ht="12">
      <c r="A675" s="28"/>
      <c r="B675" s="28"/>
      <c r="C675" s="2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1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</row>
    <row r="676" spans="1:252" s="32" customFormat="1" ht="12">
      <c r="A676" s="28"/>
      <c r="B676" s="28"/>
      <c r="C676" s="2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1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</row>
    <row r="677" spans="1:252" s="32" customFormat="1" ht="12">
      <c r="A677" s="28"/>
      <c r="B677" s="28"/>
      <c r="C677" s="2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1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</row>
    <row r="678" spans="1:252" s="32" customFormat="1" ht="12">
      <c r="A678" s="28"/>
      <c r="B678" s="28"/>
      <c r="C678" s="2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1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</row>
    <row r="679" spans="1:252" s="32" customFormat="1" ht="12">
      <c r="A679" s="28"/>
      <c r="B679" s="28"/>
      <c r="C679" s="2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1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</row>
    <row r="680" spans="1:252" s="32" customFormat="1" ht="12">
      <c r="A680" s="28"/>
      <c r="B680" s="28"/>
      <c r="C680" s="2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1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</row>
    <row r="681" spans="1:252" s="32" customFormat="1" ht="12">
      <c r="A681" s="28"/>
      <c r="B681" s="28"/>
      <c r="C681" s="2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1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</row>
    <row r="682" spans="1:252" s="32" customFormat="1" ht="12">
      <c r="A682" s="28"/>
      <c r="B682" s="28"/>
      <c r="C682" s="2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1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</row>
    <row r="683" spans="1:252" s="32" customFormat="1" ht="12">
      <c r="A683" s="28"/>
      <c r="B683" s="28"/>
      <c r="C683" s="2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1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</row>
    <row r="684" spans="1:252" s="32" customFormat="1" ht="12">
      <c r="A684" s="28"/>
      <c r="B684" s="28"/>
      <c r="C684" s="2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1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</row>
    <row r="685" spans="1:252" s="32" customFormat="1" ht="12">
      <c r="A685" s="28"/>
      <c r="B685" s="28"/>
      <c r="C685" s="2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1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</row>
    <row r="686" spans="1:252" s="32" customFormat="1" ht="12">
      <c r="A686" s="28"/>
      <c r="B686" s="28"/>
      <c r="C686" s="2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1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</row>
    <row r="687" spans="1:252" s="32" customFormat="1" ht="12">
      <c r="A687" s="28"/>
      <c r="B687" s="28"/>
      <c r="C687" s="2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1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</row>
    <row r="688" spans="1:252" s="32" customFormat="1" ht="12">
      <c r="A688" s="28"/>
      <c r="B688" s="28"/>
      <c r="C688" s="2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1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</row>
    <row r="689" spans="1:252" s="32" customFormat="1" ht="12">
      <c r="A689" s="28"/>
      <c r="B689" s="28"/>
      <c r="C689" s="2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1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</row>
    <row r="690" spans="1:252" s="32" customFormat="1" ht="12">
      <c r="A690" s="28"/>
      <c r="B690" s="28"/>
      <c r="C690" s="2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1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</row>
    <row r="691" spans="1:252" s="32" customFormat="1" ht="12">
      <c r="A691" s="28"/>
      <c r="B691" s="28"/>
      <c r="C691" s="2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1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</row>
    <row r="692" spans="1:252" s="32" customFormat="1" ht="12">
      <c r="A692" s="28"/>
      <c r="B692" s="28"/>
      <c r="C692" s="2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1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</row>
    <row r="693" spans="1:252" s="32" customFormat="1" ht="12">
      <c r="A693" s="28"/>
      <c r="B693" s="28"/>
      <c r="C693" s="2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1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</row>
    <row r="694" spans="1:252" s="32" customFormat="1" ht="12">
      <c r="A694" s="28"/>
      <c r="B694" s="28"/>
      <c r="C694" s="2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1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</row>
    <row r="695" spans="1:252" s="32" customFormat="1" ht="12">
      <c r="A695" s="28"/>
      <c r="B695" s="28"/>
      <c r="C695" s="2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1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</row>
    <row r="696" spans="1:252" s="32" customFormat="1" ht="12">
      <c r="A696" s="28"/>
      <c r="B696" s="28"/>
      <c r="C696" s="2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1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</row>
    <row r="697" spans="1:252" s="32" customFormat="1" ht="12">
      <c r="A697" s="28"/>
      <c r="B697" s="28"/>
      <c r="C697" s="2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1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</row>
    <row r="698" spans="1:252" s="32" customFormat="1" ht="12">
      <c r="A698" s="28"/>
      <c r="B698" s="28"/>
      <c r="C698" s="2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1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</row>
    <row r="699" spans="1:252" s="32" customFormat="1" ht="12">
      <c r="A699" s="28"/>
      <c r="B699" s="28"/>
      <c r="C699" s="2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1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</row>
    <row r="700" spans="1:252" s="32" customFormat="1" ht="12">
      <c r="A700" s="28"/>
      <c r="B700" s="28"/>
      <c r="C700" s="2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1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</row>
    <row r="701" spans="1:252" s="32" customFormat="1" ht="12">
      <c r="A701" s="28"/>
      <c r="B701" s="28"/>
      <c r="C701" s="2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1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</row>
    <row r="702" spans="1:252" s="32" customFormat="1" ht="12">
      <c r="A702" s="28"/>
      <c r="B702" s="28"/>
      <c r="C702" s="2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1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</row>
    <row r="703" spans="1:252" s="32" customFormat="1" ht="12">
      <c r="A703" s="28"/>
      <c r="B703" s="28"/>
      <c r="C703" s="2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1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</row>
    <row r="704" spans="1:252" s="32" customFormat="1" ht="12">
      <c r="A704" s="28"/>
      <c r="B704" s="28"/>
      <c r="C704" s="2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1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</row>
    <row r="705" spans="1:252" s="32" customFormat="1" ht="12">
      <c r="A705" s="28"/>
      <c r="B705" s="28"/>
      <c r="C705" s="2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1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</row>
    <row r="706" spans="1:252" s="32" customFormat="1" ht="12">
      <c r="A706" s="28"/>
      <c r="B706" s="28"/>
      <c r="C706" s="2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1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</row>
    <row r="707" spans="1:252" s="32" customFormat="1" ht="12">
      <c r="A707" s="28"/>
      <c r="B707" s="28"/>
      <c r="C707" s="2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1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</row>
    <row r="708" spans="1:252" s="32" customFormat="1" ht="12">
      <c r="A708" s="28"/>
      <c r="B708" s="28"/>
      <c r="C708" s="2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1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</row>
    <row r="709" spans="1:252" s="32" customFormat="1" ht="12">
      <c r="A709" s="28"/>
      <c r="B709" s="28"/>
      <c r="C709" s="2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1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</row>
    <row r="710" spans="1:252" s="32" customFormat="1" ht="12">
      <c r="A710" s="28"/>
      <c r="B710" s="28"/>
      <c r="C710" s="2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1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</row>
    <row r="711" spans="1:252" s="32" customFormat="1" ht="12">
      <c r="A711" s="28"/>
      <c r="B711" s="28"/>
      <c r="C711" s="2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1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</row>
    <row r="712" spans="1:252" s="32" customFormat="1" ht="12">
      <c r="A712" s="28"/>
      <c r="B712" s="28"/>
      <c r="C712" s="2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1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</row>
    <row r="713" spans="1:252" s="32" customFormat="1" ht="12">
      <c r="A713" s="28"/>
      <c r="B713" s="28"/>
      <c r="C713" s="2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1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</row>
    <row r="714" spans="1:252" s="32" customFormat="1" ht="12">
      <c r="A714" s="28"/>
      <c r="B714" s="28"/>
      <c r="C714" s="2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1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</row>
    <row r="715" spans="1:252" s="32" customFormat="1" ht="12">
      <c r="A715" s="28"/>
      <c r="B715" s="28"/>
      <c r="C715" s="2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1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</row>
    <row r="716" spans="1:252" s="32" customFormat="1" ht="12">
      <c r="A716" s="28"/>
      <c r="B716" s="28"/>
      <c r="C716" s="2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1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</row>
    <row r="717" spans="1:252" s="32" customFormat="1" ht="12">
      <c r="A717" s="28"/>
      <c r="B717" s="28"/>
      <c r="C717" s="2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1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</row>
    <row r="718" spans="1:252" s="32" customFormat="1" ht="12">
      <c r="A718" s="28"/>
      <c r="B718" s="28"/>
      <c r="C718" s="2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1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</row>
    <row r="719" spans="1:252" s="32" customFormat="1" ht="12">
      <c r="A719" s="28"/>
      <c r="B719" s="28"/>
      <c r="C719" s="2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1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</row>
    <row r="720" spans="1:252" s="32" customFormat="1" ht="12">
      <c r="A720" s="28"/>
      <c r="B720" s="28"/>
      <c r="C720" s="2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1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</row>
    <row r="721" spans="1:252" s="32" customFormat="1" ht="12">
      <c r="A721" s="28"/>
      <c r="B721" s="28"/>
      <c r="C721" s="2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1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</row>
    <row r="722" spans="1:252" s="32" customFormat="1" ht="12">
      <c r="A722" s="28"/>
      <c r="B722" s="28"/>
      <c r="C722" s="2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1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</row>
    <row r="723" spans="1:252" s="32" customFormat="1" ht="12">
      <c r="A723" s="28"/>
      <c r="B723" s="28"/>
      <c r="C723" s="2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1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</row>
    <row r="724" spans="1:252" s="32" customFormat="1" ht="12">
      <c r="A724" s="28"/>
      <c r="B724" s="28"/>
      <c r="C724" s="2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1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</row>
    <row r="725" spans="1:252" s="32" customFormat="1" ht="12">
      <c r="A725" s="28"/>
      <c r="B725" s="28"/>
      <c r="C725" s="2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1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</row>
    <row r="726" spans="1:252" s="32" customFormat="1" ht="12">
      <c r="A726" s="28"/>
      <c r="B726" s="28"/>
      <c r="C726" s="2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1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</row>
    <row r="727" spans="1:252" s="32" customFormat="1" ht="12">
      <c r="A727" s="28"/>
      <c r="B727" s="28"/>
      <c r="C727" s="2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1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</row>
    <row r="728" spans="1:252" s="32" customFormat="1" ht="12">
      <c r="A728" s="28"/>
      <c r="B728" s="28"/>
      <c r="C728" s="2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1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</row>
    <row r="729" spans="1:252" s="32" customFormat="1" ht="12">
      <c r="A729" s="28"/>
      <c r="B729" s="28"/>
      <c r="C729" s="2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1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</row>
    <row r="730" spans="1:252" s="32" customFormat="1" ht="12">
      <c r="A730" s="28"/>
      <c r="B730" s="28"/>
      <c r="C730" s="2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1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  <c r="IR730" s="7"/>
    </row>
    <row r="731" spans="1:252" s="32" customFormat="1" ht="12">
      <c r="A731" s="28"/>
      <c r="B731" s="28"/>
      <c r="C731" s="2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1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  <c r="IR731" s="7"/>
    </row>
    <row r="732" spans="1:252" s="32" customFormat="1" ht="12">
      <c r="A732" s="28"/>
      <c r="B732" s="28"/>
      <c r="C732" s="2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1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  <c r="IR732" s="7"/>
    </row>
    <row r="733" spans="1:252" s="32" customFormat="1" ht="12">
      <c r="A733" s="28"/>
      <c r="B733" s="28"/>
      <c r="C733" s="2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1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  <c r="IR733" s="7"/>
    </row>
    <row r="734" spans="1:252" s="32" customFormat="1" ht="12">
      <c r="A734" s="28"/>
      <c r="B734" s="28"/>
      <c r="C734" s="2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1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  <c r="IR734" s="7"/>
    </row>
    <row r="735" spans="1:252" s="32" customFormat="1" ht="12">
      <c r="A735" s="28"/>
      <c r="B735" s="28"/>
      <c r="C735" s="2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1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</row>
    <row r="736" spans="1:252" s="32" customFormat="1" ht="12">
      <c r="A736" s="28"/>
      <c r="B736" s="28"/>
      <c r="C736" s="2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1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</row>
    <row r="737" spans="1:252" s="32" customFormat="1" ht="12">
      <c r="A737" s="28"/>
      <c r="B737" s="28"/>
      <c r="C737" s="2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1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</row>
    <row r="738" spans="1:252" s="32" customFormat="1" ht="12">
      <c r="A738" s="28"/>
      <c r="B738" s="28"/>
      <c r="C738" s="2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1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  <c r="IR738" s="7"/>
    </row>
    <row r="739" spans="1:252" s="32" customFormat="1" ht="12">
      <c r="A739" s="28"/>
      <c r="B739" s="28"/>
      <c r="C739" s="2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1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  <c r="IR739" s="7"/>
    </row>
    <row r="740" spans="1:252" s="32" customFormat="1" ht="12">
      <c r="A740" s="28"/>
      <c r="B740" s="28"/>
      <c r="C740" s="2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1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  <c r="IR740" s="7"/>
    </row>
    <row r="741" spans="1:252" s="32" customFormat="1" ht="12">
      <c r="A741" s="28"/>
      <c r="B741" s="28"/>
      <c r="C741" s="2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1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  <c r="IR741" s="7"/>
    </row>
    <row r="742" spans="1:252" s="32" customFormat="1" ht="12">
      <c r="A742" s="28"/>
      <c r="B742" s="28"/>
      <c r="C742" s="2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1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  <c r="IR742" s="7"/>
    </row>
    <row r="743" spans="1:252" s="32" customFormat="1" ht="12">
      <c r="A743" s="28"/>
      <c r="B743" s="28"/>
      <c r="C743" s="2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1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  <c r="IR743" s="7"/>
    </row>
    <row r="744" spans="1:252" s="32" customFormat="1" ht="12">
      <c r="A744" s="28"/>
      <c r="B744" s="28"/>
      <c r="C744" s="2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1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  <c r="IR744" s="7"/>
    </row>
    <row r="745" spans="1:252" s="32" customFormat="1" ht="12">
      <c r="A745" s="28"/>
      <c r="B745" s="28"/>
      <c r="C745" s="2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1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  <c r="IR745" s="7"/>
    </row>
    <row r="746" spans="1:252" s="32" customFormat="1" ht="12">
      <c r="A746" s="28"/>
      <c r="B746" s="28"/>
      <c r="C746" s="2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1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</row>
    <row r="747" spans="1:252" s="32" customFormat="1" ht="12">
      <c r="A747" s="28"/>
      <c r="B747" s="28"/>
      <c r="C747" s="2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1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</row>
    <row r="748" spans="1:252" s="32" customFormat="1" ht="12">
      <c r="A748" s="28"/>
      <c r="B748" s="28"/>
      <c r="C748" s="2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1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</row>
    <row r="749" spans="1:252" s="32" customFormat="1" ht="12">
      <c r="A749" s="28"/>
      <c r="B749" s="28"/>
      <c r="C749" s="2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1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</row>
    <row r="750" spans="1:252" s="32" customFormat="1" ht="12">
      <c r="A750" s="28"/>
      <c r="B750" s="28"/>
      <c r="C750" s="2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1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</row>
    <row r="751" spans="1:252" s="32" customFormat="1" ht="12">
      <c r="A751" s="28"/>
      <c r="B751" s="28"/>
      <c r="C751" s="2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1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</row>
    <row r="752" spans="1:252" s="32" customFormat="1" ht="12">
      <c r="A752" s="28"/>
      <c r="B752" s="28"/>
      <c r="C752" s="2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1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</row>
    <row r="753" spans="1:252" s="32" customFormat="1" ht="12">
      <c r="A753" s="28"/>
      <c r="B753" s="28"/>
      <c r="C753" s="2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1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</row>
    <row r="754" spans="1:252" s="32" customFormat="1" ht="12">
      <c r="A754" s="28"/>
      <c r="B754" s="28"/>
      <c r="C754" s="2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1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</row>
    <row r="755" spans="1:252" s="32" customFormat="1" ht="12">
      <c r="A755" s="28"/>
      <c r="B755" s="28"/>
      <c r="C755" s="2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1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</row>
    <row r="756" spans="1:252" s="32" customFormat="1" ht="12">
      <c r="A756" s="28"/>
      <c r="B756" s="28"/>
      <c r="C756" s="2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1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  <c r="IR756" s="7"/>
    </row>
    <row r="757" spans="1:252" s="32" customFormat="1" ht="12">
      <c r="A757" s="28"/>
      <c r="B757" s="28"/>
      <c r="C757" s="2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1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  <c r="IR757" s="7"/>
    </row>
    <row r="758" spans="1:252" s="32" customFormat="1" ht="12">
      <c r="A758" s="28"/>
      <c r="B758" s="28"/>
      <c r="C758" s="2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1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  <c r="IR758" s="7"/>
    </row>
    <row r="759" spans="1:252" s="32" customFormat="1" ht="12">
      <c r="A759" s="28"/>
      <c r="B759" s="28"/>
      <c r="C759" s="2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1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  <c r="IR759" s="7"/>
    </row>
    <row r="760" spans="1:252" s="32" customFormat="1" ht="12">
      <c r="A760" s="28"/>
      <c r="B760" s="28"/>
      <c r="C760" s="2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1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</row>
    <row r="761" spans="1:252" s="32" customFormat="1" ht="12">
      <c r="A761" s="28"/>
      <c r="B761" s="28"/>
      <c r="C761" s="2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1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</row>
    <row r="762" spans="1:252" s="32" customFormat="1" ht="12">
      <c r="A762" s="28"/>
      <c r="B762" s="28"/>
      <c r="C762" s="2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1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</row>
    <row r="763" spans="1:252" s="32" customFormat="1" ht="12">
      <c r="A763" s="28"/>
      <c r="B763" s="28"/>
      <c r="C763" s="2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1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</row>
    <row r="764" spans="1:252" s="32" customFormat="1" ht="12">
      <c r="A764" s="28"/>
      <c r="B764" s="28"/>
      <c r="C764" s="2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1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  <c r="IR764" s="7"/>
    </row>
    <row r="765" spans="1:252" s="32" customFormat="1" ht="12">
      <c r="A765" s="28"/>
      <c r="B765" s="28"/>
      <c r="C765" s="2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1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  <c r="IR765" s="7"/>
    </row>
    <row r="766" spans="1:252" s="32" customFormat="1" ht="12">
      <c r="A766" s="28"/>
      <c r="B766" s="28"/>
      <c r="C766" s="2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1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</row>
    <row r="767" spans="1:252" s="32" customFormat="1" ht="12">
      <c r="A767" s="28"/>
      <c r="B767" s="28"/>
      <c r="C767" s="2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1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  <c r="IR767" s="7"/>
    </row>
    <row r="768" spans="1:252" s="32" customFormat="1" ht="12">
      <c r="A768" s="28"/>
      <c r="B768" s="28"/>
      <c r="C768" s="2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1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  <c r="IR768" s="7"/>
    </row>
    <row r="769" spans="1:252" s="32" customFormat="1" ht="12">
      <c r="A769" s="28"/>
      <c r="B769" s="28"/>
      <c r="C769" s="2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1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/>
      <c r="IM769" s="7"/>
      <c r="IN769" s="7"/>
      <c r="IO769" s="7"/>
      <c r="IP769" s="7"/>
      <c r="IQ769" s="7"/>
      <c r="IR769" s="7"/>
    </row>
    <row r="770" spans="1:252" s="32" customFormat="1" ht="12">
      <c r="A770" s="28"/>
      <c r="B770" s="28"/>
      <c r="C770" s="2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1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  <c r="IR770" s="7"/>
    </row>
    <row r="771" spans="1:252" s="32" customFormat="1" ht="12">
      <c r="A771" s="28"/>
      <c r="B771" s="28"/>
      <c r="C771" s="2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1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  <c r="IR771" s="7"/>
    </row>
    <row r="772" spans="1:252" s="32" customFormat="1" ht="12">
      <c r="A772" s="28"/>
      <c r="B772" s="28"/>
      <c r="C772" s="2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1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</row>
    <row r="773" spans="1:252" s="32" customFormat="1" ht="12">
      <c r="A773" s="28"/>
      <c r="B773" s="28"/>
      <c r="C773" s="2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1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  <c r="IR773" s="7"/>
    </row>
    <row r="774" spans="1:252" s="32" customFormat="1" ht="12">
      <c r="A774" s="28"/>
      <c r="B774" s="28"/>
      <c r="C774" s="2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1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</row>
    <row r="775" spans="1:252" s="32" customFormat="1" ht="12">
      <c r="A775" s="28"/>
      <c r="B775" s="28"/>
      <c r="C775" s="2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1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</row>
    <row r="776" spans="1:252" s="32" customFormat="1" ht="12">
      <c r="A776" s="28"/>
      <c r="B776" s="28"/>
      <c r="C776" s="2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1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</row>
    <row r="777" spans="1:252" s="32" customFormat="1" ht="12">
      <c r="A777" s="28"/>
      <c r="B777" s="28"/>
      <c r="C777" s="2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1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</row>
    <row r="778" spans="1:252" s="32" customFormat="1" ht="12">
      <c r="A778" s="28"/>
      <c r="B778" s="28"/>
      <c r="C778" s="2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1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  <c r="IR778" s="7"/>
    </row>
    <row r="779" spans="1:252" s="32" customFormat="1" ht="12">
      <c r="A779" s="28"/>
      <c r="B779" s="28"/>
      <c r="C779" s="2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1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</row>
    <row r="780" spans="1:252" s="32" customFormat="1" ht="12">
      <c r="A780" s="28"/>
      <c r="B780" s="28"/>
      <c r="C780" s="2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1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</row>
    <row r="781" spans="1:252" s="32" customFormat="1" ht="12">
      <c r="A781" s="28"/>
      <c r="B781" s="28"/>
      <c r="C781" s="2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1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  <c r="IR781" s="7"/>
    </row>
    <row r="782" spans="1:252" s="32" customFormat="1" ht="12">
      <c r="A782" s="28"/>
      <c r="B782" s="28"/>
      <c r="C782" s="2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1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  <c r="IR782" s="7"/>
    </row>
    <row r="783" spans="1:252" s="32" customFormat="1" ht="12">
      <c r="A783" s="28"/>
      <c r="B783" s="28"/>
      <c r="C783" s="2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1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  <c r="IR783" s="7"/>
    </row>
    <row r="784" spans="1:252" s="32" customFormat="1" ht="12">
      <c r="A784" s="28"/>
      <c r="B784" s="28"/>
      <c r="C784" s="2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1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</row>
    <row r="785" spans="1:252" s="32" customFormat="1" ht="12">
      <c r="A785" s="28"/>
      <c r="B785" s="28"/>
      <c r="C785" s="2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1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</row>
    <row r="786" spans="1:252" s="32" customFormat="1" ht="12">
      <c r="A786" s="28"/>
      <c r="B786" s="28"/>
      <c r="C786" s="2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1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</row>
    <row r="787" spans="1:252" s="32" customFormat="1" ht="12">
      <c r="A787" s="28"/>
      <c r="B787" s="28"/>
      <c r="C787" s="2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1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</row>
    <row r="788" spans="1:252" s="32" customFormat="1" ht="12">
      <c r="A788" s="28"/>
      <c r="B788" s="28"/>
      <c r="C788" s="2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1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</row>
    <row r="789" spans="1:252" s="32" customFormat="1" ht="12">
      <c r="A789" s="28"/>
      <c r="B789" s="28"/>
      <c r="C789" s="2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1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</row>
    <row r="790" spans="1:252" s="32" customFormat="1" ht="12">
      <c r="A790" s="28"/>
      <c r="B790" s="28"/>
      <c r="C790" s="2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1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</row>
    <row r="791" spans="1:252" s="32" customFormat="1" ht="12">
      <c r="A791" s="28"/>
      <c r="B791" s="28"/>
      <c r="C791" s="2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1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</row>
    <row r="792" spans="1:252" s="32" customFormat="1" ht="12">
      <c r="A792" s="28"/>
      <c r="B792" s="28"/>
      <c r="C792" s="2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1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  <c r="IR792" s="7"/>
    </row>
    <row r="793" spans="1:252" s="32" customFormat="1" ht="12">
      <c r="A793" s="28"/>
      <c r="B793" s="28"/>
      <c r="C793" s="2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1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  <c r="IR793" s="7"/>
    </row>
    <row r="794" spans="1:252" s="32" customFormat="1" ht="12">
      <c r="A794" s="28"/>
      <c r="B794" s="28"/>
      <c r="C794" s="2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1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</row>
    <row r="795" spans="1:252" s="32" customFormat="1" ht="12">
      <c r="A795" s="28"/>
      <c r="B795" s="28"/>
      <c r="C795" s="2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1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  <c r="IR795" s="7"/>
    </row>
    <row r="796" spans="1:252" s="32" customFormat="1" ht="12">
      <c r="A796" s="28"/>
      <c r="B796" s="28"/>
      <c r="C796" s="2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1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</row>
    <row r="797" spans="1:252" s="32" customFormat="1" ht="12">
      <c r="A797" s="28"/>
      <c r="B797" s="28"/>
      <c r="C797" s="2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1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</row>
    <row r="798" spans="1:252" s="32" customFormat="1" ht="12">
      <c r="A798" s="28"/>
      <c r="B798" s="28"/>
      <c r="C798" s="2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1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</row>
    <row r="799" spans="1:252" s="32" customFormat="1" ht="12">
      <c r="A799" s="28"/>
      <c r="B799" s="28"/>
      <c r="C799" s="2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1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  <c r="IR799" s="7"/>
    </row>
    <row r="800" spans="1:252" s="32" customFormat="1" ht="12">
      <c r="A800" s="28"/>
      <c r="B800" s="28"/>
      <c r="C800" s="2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1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</row>
    <row r="801" spans="1:252" s="32" customFormat="1" ht="12">
      <c r="A801" s="28"/>
      <c r="B801" s="28"/>
      <c r="C801" s="2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1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</row>
    <row r="802" spans="1:252" s="32" customFormat="1" ht="12">
      <c r="A802" s="28"/>
      <c r="B802" s="28"/>
      <c r="C802" s="2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1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</row>
    <row r="803" spans="1:252" s="32" customFormat="1" ht="12">
      <c r="A803" s="28"/>
      <c r="B803" s="28"/>
      <c r="C803" s="2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1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  <c r="IR803" s="7"/>
    </row>
    <row r="804" spans="1:252" s="32" customFormat="1" ht="12">
      <c r="A804" s="28"/>
      <c r="B804" s="28"/>
      <c r="C804" s="2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1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</row>
    <row r="805" spans="1:252" s="32" customFormat="1" ht="12">
      <c r="A805" s="28"/>
      <c r="B805" s="28"/>
      <c r="C805" s="2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1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</row>
    <row r="806" spans="1:252" s="32" customFormat="1" ht="12">
      <c r="A806" s="28"/>
      <c r="B806" s="28"/>
      <c r="C806" s="2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1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</row>
    <row r="807" spans="1:252" s="32" customFormat="1" ht="12">
      <c r="A807" s="28"/>
      <c r="B807" s="28"/>
      <c r="C807" s="2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1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</row>
    <row r="808" spans="1:252" s="32" customFormat="1" ht="12">
      <c r="A808" s="28"/>
      <c r="B808" s="28"/>
      <c r="C808" s="2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1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  <c r="IR808" s="7"/>
    </row>
    <row r="809" spans="1:252" s="32" customFormat="1" ht="12">
      <c r="A809" s="28"/>
      <c r="B809" s="28"/>
      <c r="C809" s="2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1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</row>
    <row r="810" spans="1:252" s="32" customFormat="1" ht="12">
      <c r="A810" s="28"/>
      <c r="B810" s="28"/>
      <c r="C810" s="2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1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  <c r="IR810" s="7"/>
    </row>
    <row r="811" spans="1:252" s="32" customFormat="1" ht="12">
      <c r="A811" s="28"/>
      <c r="B811" s="28"/>
      <c r="C811" s="2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1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</row>
    <row r="812" spans="1:252" s="32" customFormat="1" ht="12">
      <c r="A812" s="28"/>
      <c r="B812" s="28"/>
      <c r="C812" s="2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1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</row>
    <row r="813" spans="1:252" s="32" customFormat="1" ht="12">
      <c r="A813" s="28"/>
      <c r="B813" s="28"/>
      <c r="C813" s="2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1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</row>
    <row r="814" spans="1:252" s="32" customFormat="1" ht="12">
      <c r="A814" s="28"/>
      <c r="B814" s="28"/>
      <c r="C814" s="2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1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</row>
    <row r="815" spans="1:252" s="32" customFormat="1" ht="12">
      <c r="A815" s="28"/>
      <c r="B815" s="28"/>
      <c r="C815" s="2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1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</row>
    <row r="816" spans="1:252" s="32" customFormat="1" ht="12">
      <c r="A816" s="28"/>
      <c r="B816" s="28"/>
      <c r="C816" s="2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1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  <c r="IR816" s="7"/>
    </row>
    <row r="817" spans="1:252" s="32" customFormat="1" ht="12">
      <c r="A817" s="28"/>
      <c r="B817" s="28"/>
      <c r="C817" s="2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1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  <c r="IR817" s="7"/>
    </row>
    <row r="818" spans="1:252" s="32" customFormat="1" ht="12">
      <c r="A818" s="28"/>
      <c r="B818" s="28"/>
      <c r="C818" s="2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1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</row>
    <row r="819" spans="1:252" s="32" customFormat="1" ht="12">
      <c r="A819" s="28"/>
      <c r="B819" s="28"/>
      <c r="C819" s="2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1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</row>
    <row r="820" spans="1:252" s="32" customFormat="1" ht="12">
      <c r="A820" s="28"/>
      <c r="B820" s="28"/>
      <c r="C820" s="2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1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</row>
    <row r="821" spans="1:252" s="32" customFormat="1" ht="12">
      <c r="A821" s="28"/>
      <c r="B821" s="28"/>
      <c r="C821" s="2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1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</row>
    <row r="822" spans="1:252" s="32" customFormat="1" ht="12">
      <c r="A822" s="28"/>
      <c r="B822" s="28"/>
      <c r="C822" s="2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1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</row>
    <row r="823" spans="1:252" s="32" customFormat="1" ht="12">
      <c r="A823" s="28"/>
      <c r="B823" s="28"/>
      <c r="C823" s="2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1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</row>
    <row r="824" spans="1:252" s="32" customFormat="1" ht="12">
      <c r="A824" s="28"/>
      <c r="B824" s="28"/>
      <c r="C824" s="2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1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</row>
    <row r="825" spans="1:252" s="32" customFormat="1" ht="12">
      <c r="A825" s="28"/>
      <c r="B825" s="28"/>
      <c r="C825" s="2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1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</row>
    <row r="826" spans="1:252" s="32" customFormat="1" ht="12">
      <c r="A826" s="28"/>
      <c r="B826" s="28"/>
      <c r="C826" s="2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1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</row>
    <row r="827" spans="1:252" s="32" customFormat="1" ht="12">
      <c r="A827" s="28"/>
      <c r="B827" s="28"/>
      <c r="C827" s="2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1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  <c r="IR827" s="7"/>
    </row>
    <row r="828" spans="1:252" s="32" customFormat="1" ht="12">
      <c r="A828" s="28"/>
      <c r="B828" s="28"/>
      <c r="C828" s="2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1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  <c r="IR828" s="7"/>
    </row>
    <row r="829" spans="1:252" s="32" customFormat="1" ht="12">
      <c r="A829" s="28"/>
      <c r="B829" s="28"/>
      <c r="C829" s="2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1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</row>
    <row r="830" spans="1:252" s="32" customFormat="1" ht="12">
      <c r="A830" s="28"/>
      <c r="B830" s="28"/>
      <c r="C830" s="2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1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</row>
    <row r="831" spans="1:252" s="32" customFormat="1" ht="12">
      <c r="A831" s="28"/>
      <c r="B831" s="28"/>
      <c r="C831" s="2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1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</row>
    <row r="832" spans="1:252" s="32" customFormat="1" ht="12">
      <c r="A832" s="28"/>
      <c r="B832" s="28"/>
      <c r="C832" s="2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1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</row>
    <row r="833" spans="1:252" s="32" customFormat="1" ht="12">
      <c r="A833" s="28"/>
      <c r="B833" s="28"/>
      <c r="C833" s="2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1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  <c r="IR833" s="7"/>
    </row>
    <row r="834" spans="1:252" s="32" customFormat="1" ht="12">
      <c r="A834" s="28"/>
      <c r="B834" s="28"/>
      <c r="C834" s="2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1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  <c r="IR834" s="7"/>
    </row>
    <row r="835" spans="1:252" s="32" customFormat="1" ht="12">
      <c r="A835" s="28"/>
      <c r="B835" s="28"/>
      <c r="C835" s="2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1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</row>
    <row r="836" spans="1:252" s="32" customFormat="1" ht="12">
      <c r="A836" s="28"/>
      <c r="B836" s="28"/>
      <c r="C836" s="2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1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</row>
    <row r="837" spans="1:252" s="32" customFormat="1" ht="12">
      <c r="A837" s="28"/>
      <c r="B837" s="28"/>
      <c r="C837" s="2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1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  <c r="IR837" s="7"/>
    </row>
    <row r="838" spans="1:252" s="32" customFormat="1" ht="12">
      <c r="A838" s="28"/>
      <c r="B838" s="28"/>
      <c r="C838" s="2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1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  <c r="IR838" s="7"/>
    </row>
    <row r="839" spans="1:252" s="32" customFormat="1" ht="12">
      <c r="A839" s="28"/>
      <c r="B839" s="28"/>
      <c r="C839" s="2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1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</row>
    <row r="840" spans="1:252" s="32" customFormat="1" ht="12">
      <c r="A840" s="28"/>
      <c r="B840" s="28"/>
      <c r="C840" s="2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1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</row>
    <row r="841" spans="1:252" s="32" customFormat="1" ht="12">
      <c r="A841" s="28"/>
      <c r="B841" s="28"/>
      <c r="C841" s="2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1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  <c r="IR841" s="7"/>
    </row>
    <row r="842" spans="1:252" s="32" customFormat="1" ht="12">
      <c r="A842" s="28"/>
      <c r="B842" s="28"/>
      <c r="C842" s="2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1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</row>
    <row r="843" spans="1:252" s="32" customFormat="1" ht="12">
      <c r="A843" s="28"/>
      <c r="B843" s="28"/>
      <c r="C843" s="2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1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  <c r="IR843" s="7"/>
    </row>
    <row r="844" spans="1:252" s="32" customFormat="1" ht="12">
      <c r="A844" s="28"/>
      <c r="B844" s="28"/>
      <c r="C844" s="2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1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  <c r="IR844" s="7"/>
    </row>
    <row r="845" spans="1:252" s="32" customFormat="1" ht="12">
      <c r="A845" s="28"/>
      <c r="B845" s="28"/>
      <c r="C845" s="2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1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  <c r="IR845" s="7"/>
    </row>
    <row r="846" spans="1:252" s="32" customFormat="1" ht="12">
      <c r="A846" s="28"/>
      <c r="B846" s="28"/>
      <c r="C846" s="2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1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  <c r="IR846" s="7"/>
    </row>
    <row r="847" spans="1:252" s="32" customFormat="1" ht="12">
      <c r="A847" s="28"/>
      <c r="B847" s="28"/>
      <c r="C847" s="2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1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  <c r="IR847" s="7"/>
    </row>
    <row r="848" spans="1:252" s="32" customFormat="1" ht="12">
      <c r="A848" s="28"/>
      <c r="B848" s="28"/>
      <c r="C848" s="2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1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  <c r="IR848" s="7"/>
    </row>
    <row r="849" spans="1:252" s="32" customFormat="1" ht="12">
      <c r="A849" s="28"/>
      <c r="B849" s="28"/>
      <c r="C849" s="2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1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</row>
    <row r="850" spans="1:252" s="32" customFormat="1" ht="12">
      <c r="A850" s="28"/>
      <c r="B850" s="28"/>
      <c r="C850" s="2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1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  <c r="IR850" s="7"/>
    </row>
    <row r="851" spans="1:252" s="32" customFormat="1" ht="12">
      <c r="A851" s="28"/>
      <c r="B851" s="28"/>
      <c r="C851" s="2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1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</row>
    <row r="852" spans="1:252" s="32" customFormat="1" ht="12">
      <c r="A852" s="28"/>
      <c r="B852" s="28"/>
      <c r="C852" s="2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1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  <c r="IR852" s="7"/>
    </row>
    <row r="853" spans="1:252" s="32" customFormat="1" ht="12">
      <c r="A853" s="28"/>
      <c r="B853" s="28"/>
      <c r="C853" s="2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1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  <c r="IR853" s="7"/>
    </row>
    <row r="854" spans="1:252" s="32" customFormat="1" ht="12">
      <c r="A854" s="28"/>
      <c r="B854" s="28"/>
      <c r="C854" s="2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1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/>
      <c r="IM854" s="7"/>
      <c r="IN854" s="7"/>
      <c r="IO854" s="7"/>
      <c r="IP854" s="7"/>
      <c r="IQ854" s="7"/>
      <c r="IR854" s="7"/>
    </row>
    <row r="855" spans="1:252" s="32" customFormat="1" ht="12">
      <c r="A855" s="28"/>
      <c r="B855" s="28"/>
      <c r="C855" s="2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1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  <c r="IR855" s="7"/>
    </row>
    <row r="856" spans="1:252" s="32" customFormat="1" ht="12">
      <c r="A856" s="28"/>
      <c r="B856" s="28"/>
      <c r="C856" s="2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1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  <c r="IR856" s="7"/>
    </row>
    <row r="857" spans="1:252" s="32" customFormat="1" ht="12">
      <c r="A857" s="28"/>
      <c r="B857" s="28"/>
      <c r="C857" s="2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1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  <c r="IR857" s="7"/>
    </row>
    <row r="858" spans="1:252" s="32" customFormat="1" ht="12">
      <c r="A858" s="28"/>
      <c r="B858" s="28"/>
      <c r="C858" s="2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1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/>
      <c r="IM858" s="7"/>
      <c r="IN858" s="7"/>
      <c r="IO858" s="7"/>
      <c r="IP858" s="7"/>
      <c r="IQ858" s="7"/>
      <c r="IR858" s="7"/>
    </row>
    <row r="859" spans="1:252" s="32" customFormat="1" ht="12">
      <c r="A859" s="28"/>
      <c r="B859" s="28"/>
      <c r="C859" s="2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1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/>
      <c r="IM859" s="7"/>
      <c r="IN859" s="7"/>
      <c r="IO859" s="7"/>
      <c r="IP859" s="7"/>
      <c r="IQ859" s="7"/>
      <c r="IR859" s="7"/>
    </row>
    <row r="860" spans="1:252" s="32" customFormat="1" ht="12">
      <c r="A860" s="28"/>
      <c r="B860" s="28"/>
      <c r="C860" s="2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1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  <c r="IR860" s="7"/>
    </row>
    <row r="861" spans="1:252" s="32" customFormat="1" ht="12">
      <c r="A861" s="28"/>
      <c r="B861" s="28"/>
      <c r="C861" s="2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1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/>
      <c r="IM861" s="7"/>
      <c r="IN861" s="7"/>
      <c r="IO861" s="7"/>
      <c r="IP861" s="7"/>
      <c r="IQ861" s="7"/>
      <c r="IR861" s="7"/>
    </row>
    <row r="862" spans="1:252" s="32" customFormat="1" ht="12">
      <c r="A862" s="28"/>
      <c r="B862" s="28"/>
      <c r="C862" s="2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1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  <c r="IR862" s="7"/>
    </row>
    <row r="863" spans="1:252" s="32" customFormat="1" ht="12">
      <c r="A863" s="28"/>
      <c r="B863" s="28"/>
      <c r="C863" s="2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1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/>
      <c r="IM863" s="7"/>
      <c r="IN863" s="7"/>
      <c r="IO863" s="7"/>
      <c r="IP863" s="7"/>
      <c r="IQ863" s="7"/>
      <c r="IR863" s="7"/>
    </row>
    <row r="864" spans="1:252" s="32" customFormat="1" ht="12">
      <c r="A864" s="28"/>
      <c r="B864" s="28"/>
      <c r="C864" s="2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1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/>
      <c r="IM864" s="7"/>
      <c r="IN864" s="7"/>
      <c r="IO864" s="7"/>
      <c r="IP864" s="7"/>
      <c r="IQ864" s="7"/>
      <c r="IR864" s="7"/>
    </row>
    <row r="865" spans="1:252" s="32" customFormat="1" ht="12">
      <c r="A865" s="28"/>
      <c r="B865" s="28"/>
      <c r="C865" s="2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1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  <c r="IR865" s="7"/>
    </row>
    <row r="866" spans="1:252" s="32" customFormat="1" ht="12">
      <c r="A866" s="28"/>
      <c r="B866" s="28"/>
      <c r="C866" s="2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1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  <c r="IR866" s="7"/>
    </row>
    <row r="867" spans="1:252" s="32" customFormat="1" ht="12">
      <c r="A867" s="28"/>
      <c r="B867" s="28"/>
      <c r="C867" s="2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1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  <c r="IR867" s="7"/>
    </row>
    <row r="868" spans="1:252" s="32" customFormat="1" ht="12">
      <c r="A868" s="28"/>
      <c r="B868" s="28"/>
      <c r="C868" s="2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1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/>
      <c r="IM868" s="7"/>
      <c r="IN868" s="7"/>
      <c r="IO868" s="7"/>
      <c r="IP868" s="7"/>
      <c r="IQ868" s="7"/>
      <c r="IR868" s="7"/>
    </row>
    <row r="869" spans="1:252" s="32" customFormat="1" ht="12">
      <c r="A869" s="28"/>
      <c r="B869" s="28"/>
      <c r="C869" s="2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1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/>
      <c r="IM869" s="7"/>
      <c r="IN869" s="7"/>
      <c r="IO869" s="7"/>
      <c r="IP869" s="7"/>
      <c r="IQ869" s="7"/>
      <c r="IR869" s="7"/>
    </row>
    <row r="870" spans="1:252" s="32" customFormat="1" ht="12">
      <c r="A870" s="28"/>
      <c r="B870" s="28"/>
      <c r="C870" s="2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1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  <c r="IR870" s="7"/>
    </row>
    <row r="871" spans="1:252" s="32" customFormat="1" ht="12">
      <c r="A871" s="28"/>
      <c r="B871" s="28"/>
      <c r="C871" s="2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1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  <c r="IR871" s="7"/>
    </row>
    <row r="872" spans="1:252" s="32" customFormat="1" ht="12">
      <c r="A872" s="28"/>
      <c r="B872" s="28"/>
      <c r="C872" s="2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1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  <c r="IR872" s="7"/>
    </row>
    <row r="873" spans="1:252" s="32" customFormat="1" ht="12">
      <c r="A873" s="28"/>
      <c r="B873" s="28"/>
      <c r="C873" s="2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1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/>
      <c r="IM873" s="7"/>
      <c r="IN873" s="7"/>
      <c r="IO873" s="7"/>
      <c r="IP873" s="7"/>
      <c r="IQ873" s="7"/>
      <c r="IR873" s="7"/>
    </row>
    <row r="874" spans="1:252" s="32" customFormat="1" ht="12">
      <c r="A874" s="28"/>
      <c r="B874" s="28"/>
      <c r="C874" s="2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1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/>
      <c r="IM874" s="7"/>
      <c r="IN874" s="7"/>
      <c r="IO874" s="7"/>
      <c r="IP874" s="7"/>
      <c r="IQ874" s="7"/>
      <c r="IR874" s="7"/>
    </row>
    <row r="875" spans="1:252" s="32" customFormat="1" ht="12">
      <c r="A875" s="28"/>
      <c r="B875" s="28"/>
      <c r="C875" s="2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1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  <c r="IR875" s="7"/>
    </row>
    <row r="876" spans="1:252" s="32" customFormat="1" ht="12">
      <c r="A876" s="28"/>
      <c r="B876" s="28"/>
      <c r="C876" s="2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1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/>
      <c r="IM876" s="7"/>
      <c r="IN876" s="7"/>
      <c r="IO876" s="7"/>
      <c r="IP876" s="7"/>
      <c r="IQ876" s="7"/>
      <c r="IR876" s="7"/>
    </row>
    <row r="877" spans="1:252" s="32" customFormat="1" ht="12">
      <c r="A877" s="28"/>
      <c r="B877" s="28"/>
      <c r="C877" s="2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1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  <c r="IJ877" s="7"/>
      <c r="IK877" s="7"/>
      <c r="IL877" s="7"/>
      <c r="IM877" s="7"/>
      <c r="IN877" s="7"/>
      <c r="IO877" s="7"/>
      <c r="IP877" s="7"/>
      <c r="IQ877" s="7"/>
      <c r="IR877" s="7"/>
    </row>
    <row r="878" spans="1:252" s="32" customFormat="1" ht="12">
      <c r="A878" s="28"/>
      <c r="B878" s="28"/>
      <c r="C878" s="2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1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  <c r="IJ878" s="7"/>
      <c r="IK878" s="7"/>
      <c r="IL878" s="7"/>
      <c r="IM878" s="7"/>
      <c r="IN878" s="7"/>
      <c r="IO878" s="7"/>
      <c r="IP878" s="7"/>
      <c r="IQ878" s="7"/>
      <c r="IR878" s="7"/>
    </row>
    <row r="879" spans="1:252" s="32" customFormat="1" ht="12">
      <c r="A879" s="28"/>
      <c r="B879" s="28"/>
      <c r="C879" s="2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1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/>
      <c r="IJ879" s="7"/>
      <c r="IK879" s="7"/>
      <c r="IL879" s="7"/>
      <c r="IM879" s="7"/>
      <c r="IN879" s="7"/>
      <c r="IO879" s="7"/>
      <c r="IP879" s="7"/>
      <c r="IQ879" s="7"/>
      <c r="IR879" s="7"/>
    </row>
    <row r="880" spans="1:252" s="32" customFormat="1" ht="12">
      <c r="A880" s="28"/>
      <c r="B880" s="28"/>
      <c r="C880" s="2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1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/>
      <c r="IM880" s="7"/>
      <c r="IN880" s="7"/>
      <c r="IO880" s="7"/>
      <c r="IP880" s="7"/>
      <c r="IQ880" s="7"/>
      <c r="IR880" s="7"/>
    </row>
    <row r="881" spans="1:252" s="32" customFormat="1" ht="12">
      <c r="A881" s="28"/>
      <c r="B881" s="28"/>
      <c r="C881" s="2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1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/>
      <c r="IM881" s="7"/>
      <c r="IN881" s="7"/>
      <c r="IO881" s="7"/>
      <c r="IP881" s="7"/>
      <c r="IQ881" s="7"/>
      <c r="IR881" s="7"/>
    </row>
    <row r="882" spans="1:252" s="32" customFormat="1" ht="12">
      <c r="A882" s="28"/>
      <c r="B882" s="28"/>
      <c r="C882" s="2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1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  <c r="IJ882" s="7"/>
      <c r="IK882" s="7"/>
      <c r="IL882" s="7"/>
      <c r="IM882" s="7"/>
      <c r="IN882" s="7"/>
      <c r="IO882" s="7"/>
      <c r="IP882" s="7"/>
      <c r="IQ882" s="7"/>
      <c r="IR882" s="7"/>
    </row>
    <row r="883" spans="1:252" s="32" customFormat="1" ht="12">
      <c r="A883" s="28"/>
      <c r="B883" s="28"/>
      <c r="C883" s="2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1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  <c r="IR883" s="7"/>
    </row>
    <row r="884" spans="1:252" s="32" customFormat="1" ht="12">
      <c r="A884" s="28"/>
      <c r="B884" s="28"/>
      <c r="C884" s="2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1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  <c r="IJ884" s="7"/>
      <c r="IK884" s="7"/>
      <c r="IL884" s="7"/>
      <c r="IM884" s="7"/>
      <c r="IN884" s="7"/>
      <c r="IO884" s="7"/>
      <c r="IP884" s="7"/>
      <c r="IQ884" s="7"/>
      <c r="IR884" s="7"/>
    </row>
    <row r="885" spans="1:252" s="32" customFormat="1" ht="12">
      <c r="A885" s="28"/>
      <c r="B885" s="28"/>
      <c r="C885" s="2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1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/>
      <c r="IM885" s="7"/>
      <c r="IN885" s="7"/>
      <c r="IO885" s="7"/>
      <c r="IP885" s="7"/>
      <c r="IQ885" s="7"/>
      <c r="IR885" s="7"/>
    </row>
    <row r="886" spans="1:252" s="32" customFormat="1" ht="12">
      <c r="A886" s="28"/>
      <c r="B886" s="28"/>
      <c r="C886" s="2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1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/>
      <c r="IJ886" s="7"/>
      <c r="IK886" s="7"/>
      <c r="IL886" s="7"/>
      <c r="IM886" s="7"/>
      <c r="IN886" s="7"/>
      <c r="IO886" s="7"/>
      <c r="IP886" s="7"/>
      <c r="IQ886" s="7"/>
      <c r="IR886" s="7"/>
    </row>
    <row r="887" spans="1:252" s="32" customFormat="1" ht="12">
      <c r="A887" s="28"/>
      <c r="B887" s="28"/>
      <c r="C887" s="2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1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/>
      <c r="IJ887" s="7"/>
      <c r="IK887" s="7"/>
      <c r="IL887" s="7"/>
      <c r="IM887" s="7"/>
      <c r="IN887" s="7"/>
      <c r="IO887" s="7"/>
      <c r="IP887" s="7"/>
      <c r="IQ887" s="7"/>
      <c r="IR887" s="7"/>
    </row>
    <row r="888" spans="1:252" s="32" customFormat="1" ht="12">
      <c r="A888" s="28"/>
      <c r="B888" s="28"/>
      <c r="C888" s="2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1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/>
      <c r="IM888" s="7"/>
      <c r="IN888" s="7"/>
      <c r="IO888" s="7"/>
      <c r="IP888" s="7"/>
      <c r="IQ888" s="7"/>
      <c r="IR888" s="7"/>
    </row>
    <row r="889" spans="1:252" s="32" customFormat="1" ht="12">
      <c r="A889" s="28"/>
      <c r="B889" s="28"/>
      <c r="C889" s="2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1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/>
      <c r="IM889" s="7"/>
      <c r="IN889" s="7"/>
      <c r="IO889" s="7"/>
      <c r="IP889" s="7"/>
      <c r="IQ889" s="7"/>
      <c r="IR889" s="7"/>
    </row>
    <row r="890" spans="1:252" s="32" customFormat="1" ht="12">
      <c r="A890" s="28"/>
      <c r="B890" s="28"/>
      <c r="C890" s="2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1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/>
      <c r="IJ890" s="7"/>
      <c r="IK890" s="7"/>
      <c r="IL890" s="7"/>
      <c r="IM890" s="7"/>
      <c r="IN890" s="7"/>
      <c r="IO890" s="7"/>
      <c r="IP890" s="7"/>
      <c r="IQ890" s="7"/>
      <c r="IR890" s="7"/>
    </row>
    <row r="891" spans="1:252" s="32" customFormat="1" ht="12">
      <c r="A891" s="28"/>
      <c r="B891" s="28"/>
      <c r="C891" s="2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1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/>
      <c r="IJ891" s="7"/>
      <c r="IK891" s="7"/>
      <c r="IL891" s="7"/>
      <c r="IM891" s="7"/>
      <c r="IN891" s="7"/>
      <c r="IO891" s="7"/>
      <c r="IP891" s="7"/>
      <c r="IQ891" s="7"/>
      <c r="IR891" s="7"/>
    </row>
    <row r="892" spans="1:252" s="32" customFormat="1" ht="12">
      <c r="A892" s="28"/>
      <c r="B892" s="28"/>
      <c r="C892" s="2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1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/>
      <c r="IJ892" s="7"/>
      <c r="IK892" s="7"/>
      <c r="IL892" s="7"/>
      <c r="IM892" s="7"/>
      <c r="IN892" s="7"/>
      <c r="IO892" s="7"/>
      <c r="IP892" s="7"/>
      <c r="IQ892" s="7"/>
      <c r="IR892" s="7"/>
    </row>
    <row r="893" spans="1:252" s="32" customFormat="1" ht="12">
      <c r="A893" s="28"/>
      <c r="B893" s="28"/>
      <c r="C893" s="2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1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/>
      <c r="IM893" s="7"/>
      <c r="IN893" s="7"/>
      <c r="IO893" s="7"/>
      <c r="IP893" s="7"/>
      <c r="IQ893" s="7"/>
      <c r="IR893" s="7"/>
    </row>
    <row r="894" spans="1:252" s="32" customFormat="1" ht="12">
      <c r="A894" s="28"/>
      <c r="B894" s="28"/>
      <c r="C894" s="2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1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/>
      <c r="IM894" s="7"/>
      <c r="IN894" s="7"/>
      <c r="IO894" s="7"/>
      <c r="IP894" s="7"/>
      <c r="IQ894" s="7"/>
      <c r="IR894" s="7"/>
    </row>
    <row r="895" spans="1:252" s="32" customFormat="1" ht="12">
      <c r="A895" s="28"/>
      <c r="B895" s="28"/>
      <c r="C895" s="2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1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  <c r="IR895" s="7"/>
    </row>
    <row r="896" spans="1:252" s="32" customFormat="1" ht="12">
      <c r="A896" s="28"/>
      <c r="B896" s="28"/>
      <c r="C896" s="2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1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/>
      <c r="IM896" s="7"/>
      <c r="IN896" s="7"/>
      <c r="IO896" s="7"/>
      <c r="IP896" s="7"/>
      <c r="IQ896" s="7"/>
      <c r="IR896" s="7"/>
    </row>
    <row r="897" spans="1:252" s="32" customFormat="1" ht="12">
      <c r="A897" s="28"/>
      <c r="B897" s="28"/>
      <c r="C897" s="2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1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/>
      <c r="IJ897" s="7"/>
      <c r="IK897" s="7"/>
      <c r="IL897" s="7"/>
      <c r="IM897" s="7"/>
      <c r="IN897" s="7"/>
      <c r="IO897" s="7"/>
      <c r="IP897" s="7"/>
      <c r="IQ897" s="7"/>
      <c r="IR897" s="7"/>
    </row>
    <row r="898" spans="1:252" s="32" customFormat="1" ht="12">
      <c r="A898" s="28"/>
      <c r="B898" s="28"/>
      <c r="C898" s="2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1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  <c r="IR898" s="7"/>
    </row>
    <row r="899" spans="1:252" s="32" customFormat="1" ht="12">
      <c r="A899" s="28"/>
      <c r="B899" s="28"/>
      <c r="C899" s="2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1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/>
      <c r="IM899" s="7"/>
      <c r="IN899" s="7"/>
      <c r="IO899" s="7"/>
      <c r="IP899" s="7"/>
      <c r="IQ899" s="7"/>
      <c r="IR899" s="7"/>
    </row>
    <row r="900" spans="1:252" s="32" customFormat="1" ht="12">
      <c r="A900" s="28"/>
      <c r="B900" s="28"/>
      <c r="C900" s="2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1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/>
      <c r="IM900" s="7"/>
      <c r="IN900" s="7"/>
      <c r="IO900" s="7"/>
      <c r="IP900" s="7"/>
      <c r="IQ900" s="7"/>
      <c r="IR900" s="7"/>
    </row>
    <row r="901" spans="1:252" s="32" customFormat="1" ht="12">
      <c r="A901" s="28"/>
      <c r="B901" s="28"/>
      <c r="C901" s="2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1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/>
      <c r="IJ901" s="7"/>
      <c r="IK901" s="7"/>
      <c r="IL901" s="7"/>
      <c r="IM901" s="7"/>
      <c r="IN901" s="7"/>
      <c r="IO901" s="7"/>
      <c r="IP901" s="7"/>
      <c r="IQ901" s="7"/>
      <c r="IR901" s="7"/>
    </row>
    <row r="902" spans="1:252" s="32" customFormat="1" ht="12">
      <c r="A902" s="28"/>
      <c r="B902" s="28"/>
      <c r="C902" s="2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1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/>
      <c r="IM902" s="7"/>
      <c r="IN902" s="7"/>
      <c r="IO902" s="7"/>
      <c r="IP902" s="7"/>
      <c r="IQ902" s="7"/>
      <c r="IR902" s="7"/>
    </row>
    <row r="903" spans="1:252" s="32" customFormat="1" ht="12">
      <c r="A903" s="28"/>
      <c r="B903" s="28"/>
      <c r="C903" s="2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1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/>
      <c r="IJ903" s="7"/>
      <c r="IK903" s="7"/>
      <c r="IL903" s="7"/>
      <c r="IM903" s="7"/>
      <c r="IN903" s="7"/>
      <c r="IO903" s="7"/>
      <c r="IP903" s="7"/>
      <c r="IQ903" s="7"/>
      <c r="IR903" s="7"/>
    </row>
    <row r="904" spans="1:252" s="32" customFormat="1" ht="12">
      <c r="A904" s="28"/>
      <c r="B904" s="28"/>
      <c r="C904" s="2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1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/>
      <c r="IM904" s="7"/>
      <c r="IN904" s="7"/>
      <c r="IO904" s="7"/>
      <c r="IP904" s="7"/>
      <c r="IQ904" s="7"/>
      <c r="IR904" s="7"/>
    </row>
    <row r="905" spans="1:252" s="32" customFormat="1" ht="12">
      <c r="A905" s="28"/>
      <c r="B905" s="28"/>
      <c r="C905" s="2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1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/>
      <c r="IM905" s="7"/>
      <c r="IN905" s="7"/>
      <c r="IO905" s="7"/>
      <c r="IP905" s="7"/>
      <c r="IQ905" s="7"/>
      <c r="IR905" s="7"/>
    </row>
    <row r="906" spans="1:252" s="32" customFormat="1" ht="12">
      <c r="A906" s="28"/>
      <c r="B906" s="28"/>
      <c r="C906" s="2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1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/>
      <c r="IM906" s="7"/>
      <c r="IN906" s="7"/>
      <c r="IO906" s="7"/>
      <c r="IP906" s="7"/>
      <c r="IQ906" s="7"/>
      <c r="IR906" s="7"/>
    </row>
    <row r="907" spans="1:252" s="32" customFormat="1" ht="12">
      <c r="A907" s="28"/>
      <c r="B907" s="28"/>
      <c r="C907" s="2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1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  <c r="IJ907" s="7"/>
      <c r="IK907" s="7"/>
      <c r="IL907" s="7"/>
      <c r="IM907" s="7"/>
      <c r="IN907" s="7"/>
      <c r="IO907" s="7"/>
      <c r="IP907" s="7"/>
      <c r="IQ907" s="7"/>
      <c r="IR907" s="7"/>
    </row>
    <row r="908" spans="1:252" s="32" customFormat="1" ht="12">
      <c r="A908" s="28"/>
      <c r="B908" s="28"/>
      <c r="C908" s="2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1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/>
      <c r="IM908" s="7"/>
      <c r="IN908" s="7"/>
      <c r="IO908" s="7"/>
      <c r="IP908" s="7"/>
      <c r="IQ908" s="7"/>
      <c r="IR908" s="7"/>
    </row>
    <row r="909" spans="1:252" s="32" customFormat="1" ht="12">
      <c r="A909" s="28"/>
      <c r="B909" s="28"/>
      <c r="C909" s="2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1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/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/>
      <c r="IJ909" s="7"/>
      <c r="IK909" s="7"/>
      <c r="IL909" s="7"/>
      <c r="IM909" s="7"/>
      <c r="IN909" s="7"/>
      <c r="IO909" s="7"/>
      <c r="IP909" s="7"/>
      <c r="IQ909" s="7"/>
      <c r="IR909" s="7"/>
    </row>
    <row r="910" spans="1:252" s="32" customFormat="1" ht="12">
      <c r="A910" s="28"/>
      <c r="B910" s="28"/>
      <c r="C910" s="2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1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/>
      <c r="HU910" s="7"/>
      <c r="HV910" s="7"/>
      <c r="HW910" s="7"/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/>
      <c r="IJ910" s="7"/>
      <c r="IK910" s="7"/>
      <c r="IL910" s="7"/>
      <c r="IM910" s="7"/>
      <c r="IN910" s="7"/>
      <c r="IO910" s="7"/>
      <c r="IP910" s="7"/>
      <c r="IQ910" s="7"/>
      <c r="IR910" s="7"/>
    </row>
    <row r="911" spans="1:252" s="32" customFormat="1" ht="12">
      <c r="A911" s="28"/>
      <c r="B911" s="28"/>
      <c r="C911" s="2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1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/>
      <c r="IM911" s="7"/>
      <c r="IN911" s="7"/>
      <c r="IO911" s="7"/>
      <c r="IP911" s="7"/>
      <c r="IQ911" s="7"/>
      <c r="IR911" s="7"/>
    </row>
    <row r="912" spans="1:252" s="32" customFormat="1" ht="12">
      <c r="A912" s="28"/>
      <c r="B912" s="28"/>
      <c r="C912" s="2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1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  <c r="IR912" s="7"/>
    </row>
    <row r="913" spans="1:252" s="32" customFormat="1" ht="12">
      <c r="A913" s="28"/>
      <c r="B913" s="28"/>
      <c r="C913" s="2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1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/>
      <c r="IM913" s="7"/>
      <c r="IN913" s="7"/>
      <c r="IO913" s="7"/>
      <c r="IP913" s="7"/>
      <c r="IQ913" s="7"/>
      <c r="IR913" s="7"/>
    </row>
    <row r="914" spans="1:252" s="32" customFormat="1" ht="12">
      <c r="A914" s="28"/>
      <c r="B914" s="28"/>
      <c r="C914" s="2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1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  <c r="IR914" s="7"/>
    </row>
    <row r="915" spans="1:252" s="32" customFormat="1" ht="12">
      <c r="A915" s="28"/>
      <c r="B915" s="28"/>
      <c r="C915" s="2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1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  <c r="IR915" s="7"/>
    </row>
    <row r="916" spans="1:252" s="32" customFormat="1" ht="12">
      <c r="A916" s="28"/>
      <c r="B916" s="28"/>
      <c r="C916" s="2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1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  <c r="IR916" s="7"/>
    </row>
    <row r="917" spans="1:252" s="32" customFormat="1" ht="12">
      <c r="A917" s="28"/>
      <c r="B917" s="28"/>
      <c r="C917" s="2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1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  <c r="IR917" s="7"/>
    </row>
    <row r="918" spans="1:252" s="32" customFormat="1" ht="12">
      <c r="A918" s="28"/>
      <c r="B918" s="28"/>
      <c r="C918" s="2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1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  <c r="IR918" s="7"/>
    </row>
    <row r="919" spans="1:252" s="32" customFormat="1" ht="12">
      <c r="A919" s="28"/>
      <c r="B919" s="28"/>
      <c r="C919" s="2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1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/>
      <c r="IM919" s="7"/>
      <c r="IN919" s="7"/>
      <c r="IO919" s="7"/>
      <c r="IP919" s="7"/>
      <c r="IQ919" s="7"/>
      <c r="IR919" s="7"/>
    </row>
    <row r="920" spans="1:252" s="32" customFormat="1" ht="12">
      <c r="A920" s="28"/>
      <c r="B920" s="28"/>
      <c r="C920" s="2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1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/>
      <c r="IM920" s="7"/>
      <c r="IN920" s="7"/>
      <c r="IO920" s="7"/>
      <c r="IP920" s="7"/>
      <c r="IQ920" s="7"/>
      <c r="IR920" s="7"/>
    </row>
    <row r="921" spans="1:252" s="32" customFormat="1" ht="12">
      <c r="A921" s="28"/>
      <c r="B921" s="28"/>
      <c r="C921" s="2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1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/>
      <c r="IM921" s="7"/>
      <c r="IN921" s="7"/>
      <c r="IO921" s="7"/>
      <c r="IP921" s="7"/>
      <c r="IQ921" s="7"/>
      <c r="IR921" s="7"/>
    </row>
    <row r="922" spans="1:252" s="32" customFormat="1" ht="12">
      <c r="A922" s="28"/>
      <c r="B922" s="28"/>
      <c r="C922" s="2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1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/>
      <c r="IM922" s="7"/>
      <c r="IN922" s="7"/>
      <c r="IO922" s="7"/>
      <c r="IP922" s="7"/>
      <c r="IQ922" s="7"/>
      <c r="IR922" s="7"/>
    </row>
    <row r="923" spans="1:252" s="32" customFormat="1" ht="12">
      <c r="A923" s="28"/>
      <c r="B923" s="28"/>
      <c r="C923" s="2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1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/>
      <c r="IM923" s="7"/>
      <c r="IN923" s="7"/>
      <c r="IO923" s="7"/>
      <c r="IP923" s="7"/>
      <c r="IQ923" s="7"/>
      <c r="IR923" s="7"/>
    </row>
    <row r="924" spans="1:252" s="32" customFormat="1" ht="12">
      <c r="A924" s="28"/>
      <c r="B924" s="28"/>
      <c r="C924" s="2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1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/>
      <c r="IM924" s="7"/>
      <c r="IN924" s="7"/>
      <c r="IO924" s="7"/>
      <c r="IP924" s="7"/>
      <c r="IQ924" s="7"/>
      <c r="IR924" s="7"/>
    </row>
    <row r="925" spans="1:252" s="32" customFormat="1" ht="12">
      <c r="A925" s="28"/>
      <c r="B925" s="28"/>
      <c r="C925" s="2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1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  <c r="IR925" s="7"/>
    </row>
    <row r="926" spans="1:252" s="32" customFormat="1" ht="12">
      <c r="A926" s="28"/>
      <c r="B926" s="28"/>
      <c r="C926" s="2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1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/>
      <c r="IM926" s="7"/>
      <c r="IN926" s="7"/>
      <c r="IO926" s="7"/>
      <c r="IP926" s="7"/>
      <c r="IQ926" s="7"/>
      <c r="IR926" s="7"/>
    </row>
    <row r="927" spans="1:252" s="32" customFormat="1" ht="12">
      <c r="A927" s="28"/>
      <c r="B927" s="28"/>
      <c r="C927" s="2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1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/>
      <c r="IM927" s="7"/>
      <c r="IN927" s="7"/>
      <c r="IO927" s="7"/>
      <c r="IP927" s="7"/>
      <c r="IQ927" s="7"/>
      <c r="IR927" s="7"/>
    </row>
    <row r="928" spans="1:252" s="32" customFormat="1" ht="12">
      <c r="A928" s="28"/>
      <c r="B928" s="28"/>
      <c r="C928" s="2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1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/>
      <c r="IM928" s="7"/>
      <c r="IN928" s="7"/>
      <c r="IO928" s="7"/>
      <c r="IP928" s="7"/>
      <c r="IQ928" s="7"/>
      <c r="IR928" s="7"/>
    </row>
    <row r="929" spans="1:252" s="32" customFormat="1" ht="12">
      <c r="A929" s="28"/>
      <c r="B929" s="28"/>
      <c r="C929" s="2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1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  <c r="IR929" s="7"/>
    </row>
    <row r="930" spans="1:252" s="32" customFormat="1" ht="12">
      <c r="A930" s="28"/>
      <c r="B930" s="28"/>
      <c r="C930" s="2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1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/>
      <c r="IM930" s="7"/>
      <c r="IN930" s="7"/>
      <c r="IO930" s="7"/>
      <c r="IP930" s="7"/>
      <c r="IQ930" s="7"/>
      <c r="IR930" s="7"/>
    </row>
    <row r="931" spans="1:252" s="32" customFormat="1" ht="12">
      <c r="A931" s="28"/>
      <c r="B931" s="28"/>
      <c r="C931" s="2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1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/>
      <c r="IM931" s="7"/>
      <c r="IN931" s="7"/>
      <c r="IO931" s="7"/>
      <c r="IP931" s="7"/>
      <c r="IQ931" s="7"/>
      <c r="IR931" s="7"/>
    </row>
    <row r="932" spans="1:252" s="32" customFormat="1" ht="12">
      <c r="A932" s="28"/>
      <c r="B932" s="28"/>
      <c r="C932" s="2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1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/>
      <c r="IM932" s="7"/>
      <c r="IN932" s="7"/>
      <c r="IO932" s="7"/>
      <c r="IP932" s="7"/>
      <c r="IQ932" s="7"/>
      <c r="IR932" s="7"/>
    </row>
    <row r="933" spans="1:252" s="32" customFormat="1" ht="12">
      <c r="A933" s="28"/>
      <c r="B933" s="28"/>
      <c r="C933" s="2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1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/>
      <c r="IM933" s="7"/>
      <c r="IN933" s="7"/>
      <c r="IO933" s="7"/>
      <c r="IP933" s="7"/>
      <c r="IQ933" s="7"/>
      <c r="IR933" s="7"/>
    </row>
    <row r="934" spans="1:252" s="32" customFormat="1" ht="12">
      <c r="A934" s="28"/>
      <c r="B934" s="28"/>
      <c r="C934" s="2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1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/>
      <c r="IM934" s="7"/>
      <c r="IN934" s="7"/>
      <c r="IO934" s="7"/>
      <c r="IP934" s="7"/>
      <c r="IQ934" s="7"/>
      <c r="IR934" s="7"/>
    </row>
    <row r="935" spans="1:252" s="32" customFormat="1" ht="12">
      <c r="A935" s="28"/>
      <c r="B935" s="28"/>
      <c r="C935" s="2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1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/>
      <c r="IM935" s="7"/>
      <c r="IN935" s="7"/>
      <c r="IO935" s="7"/>
      <c r="IP935" s="7"/>
      <c r="IQ935" s="7"/>
      <c r="IR935" s="7"/>
    </row>
    <row r="936" spans="1:252" s="32" customFormat="1" ht="12">
      <c r="A936" s="28"/>
      <c r="B936" s="28"/>
      <c r="C936" s="2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1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/>
      <c r="IM936" s="7"/>
      <c r="IN936" s="7"/>
      <c r="IO936" s="7"/>
      <c r="IP936" s="7"/>
      <c r="IQ936" s="7"/>
      <c r="IR936" s="7"/>
    </row>
    <row r="937" spans="1:252" s="32" customFormat="1" ht="12">
      <c r="A937" s="28"/>
      <c r="B937" s="28"/>
      <c r="C937" s="2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1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/>
      <c r="IM937" s="7"/>
      <c r="IN937" s="7"/>
      <c r="IO937" s="7"/>
      <c r="IP937" s="7"/>
      <c r="IQ937" s="7"/>
      <c r="IR937" s="7"/>
    </row>
    <row r="938" spans="1:252" s="32" customFormat="1" ht="12">
      <c r="A938" s="28"/>
      <c r="B938" s="28"/>
      <c r="C938" s="2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1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/>
      <c r="IM938" s="7"/>
      <c r="IN938" s="7"/>
      <c r="IO938" s="7"/>
      <c r="IP938" s="7"/>
      <c r="IQ938" s="7"/>
      <c r="IR938" s="7"/>
    </row>
    <row r="939" spans="1:252" s="32" customFormat="1" ht="12">
      <c r="A939" s="28"/>
      <c r="B939" s="28"/>
      <c r="C939" s="2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1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/>
      <c r="IM939" s="7"/>
      <c r="IN939" s="7"/>
      <c r="IO939" s="7"/>
      <c r="IP939" s="7"/>
      <c r="IQ939" s="7"/>
      <c r="IR939" s="7"/>
    </row>
    <row r="940" spans="1:252" s="32" customFormat="1" ht="12">
      <c r="A940" s="28"/>
      <c r="B940" s="28"/>
      <c r="C940" s="2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1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/>
      <c r="IM940" s="7"/>
      <c r="IN940" s="7"/>
      <c r="IO940" s="7"/>
      <c r="IP940" s="7"/>
      <c r="IQ940" s="7"/>
      <c r="IR940" s="7"/>
    </row>
    <row r="941" spans="1:252" s="32" customFormat="1" ht="12">
      <c r="A941" s="28"/>
      <c r="B941" s="28"/>
      <c r="C941" s="2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1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/>
      <c r="IM941" s="7"/>
      <c r="IN941" s="7"/>
      <c r="IO941" s="7"/>
      <c r="IP941" s="7"/>
      <c r="IQ941" s="7"/>
      <c r="IR941" s="7"/>
    </row>
    <row r="942" spans="1:252" s="32" customFormat="1" ht="12">
      <c r="A942" s="28"/>
      <c r="B942" s="28"/>
      <c r="C942" s="2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1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/>
      <c r="IM942" s="7"/>
      <c r="IN942" s="7"/>
      <c r="IO942" s="7"/>
      <c r="IP942" s="7"/>
      <c r="IQ942" s="7"/>
      <c r="IR942" s="7"/>
    </row>
    <row r="943" spans="1:252" s="32" customFormat="1" ht="12">
      <c r="A943" s="28"/>
      <c r="B943" s="28"/>
      <c r="C943" s="2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1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/>
      <c r="IM943" s="7"/>
      <c r="IN943" s="7"/>
      <c r="IO943" s="7"/>
      <c r="IP943" s="7"/>
      <c r="IQ943" s="7"/>
      <c r="IR943" s="7"/>
    </row>
    <row r="944" spans="1:252" s="32" customFormat="1" ht="12">
      <c r="A944" s="28"/>
      <c r="B944" s="28"/>
      <c r="C944" s="2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1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/>
      <c r="IM944" s="7"/>
      <c r="IN944" s="7"/>
      <c r="IO944" s="7"/>
      <c r="IP944" s="7"/>
      <c r="IQ944" s="7"/>
      <c r="IR944" s="7"/>
    </row>
    <row r="945" spans="1:252" s="32" customFormat="1" ht="12">
      <c r="A945" s="28"/>
      <c r="B945" s="28"/>
      <c r="C945" s="2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1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/>
      <c r="IM945" s="7"/>
      <c r="IN945" s="7"/>
      <c r="IO945" s="7"/>
      <c r="IP945" s="7"/>
      <c r="IQ945" s="7"/>
      <c r="IR945" s="7"/>
    </row>
    <row r="946" spans="1:252" s="32" customFormat="1" ht="12">
      <c r="A946" s="28"/>
      <c r="B946" s="28"/>
      <c r="C946" s="2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1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/>
      <c r="IM946" s="7"/>
      <c r="IN946" s="7"/>
      <c r="IO946" s="7"/>
      <c r="IP946" s="7"/>
      <c r="IQ946" s="7"/>
      <c r="IR946" s="7"/>
    </row>
    <row r="947" spans="1:252" s="32" customFormat="1" ht="12">
      <c r="A947" s="28"/>
      <c r="B947" s="28"/>
      <c r="C947" s="2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1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/>
      <c r="IM947" s="7"/>
      <c r="IN947" s="7"/>
      <c r="IO947" s="7"/>
      <c r="IP947" s="7"/>
      <c r="IQ947" s="7"/>
      <c r="IR947" s="7"/>
    </row>
    <row r="948" spans="1:252" s="32" customFormat="1" ht="12">
      <c r="A948" s="28"/>
      <c r="B948" s="28"/>
      <c r="C948" s="2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1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/>
      <c r="IM948" s="7"/>
      <c r="IN948" s="7"/>
      <c r="IO948" s="7"/>
      <c r="IP948" s="7"/>
      <c r="IQ948" s="7"/>
      <c r="IR948" s="7"/>
    </row>
    <row r="949" spans="1:252" s="32" customFormat="1" ht="12">
      <c r="A949" s="28"/>
      <c r="B949" s="28"/>
      <c r="C949" s="2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1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/>
      <c r="IM949" s="7"/>
      <c r="IN949" s="7"/>
      <c r="IO949" s="7"/>
      <c r="IP949" s="7"/>
      <c r="IQ949" s="7"/>
      <c r="IR949" s="7"/>
    </row>
    <row r="950" spans="1:252" s="32" customFormat="1" ht="12">
      <c r="A950" s="28"/>
      <c r="B950" s="28"/>
      <c r="C950" s="2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1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/>
      <c r="IM950" s="7"/>
      <c r="IN950" s="7"/>
      <c r="IO950" s="7"/>
      <c r="IP950" s="7"/>
      <c r="IQ950" s="7"/>
      <c r="IR950" s="7"/>
    </row>
    <row r="951" spans="1:252" s="32" customFormat="1" ht="12">
      <c r="A951" s="28"/>
      <c r="B951" s="28"/>
      <c r="C951" s="2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1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  <c r="IQ951" s="7"/>
      <c r="IR951" s="7"/>
    </row>
    <row r="952" spans="1:252" s="32" customFormat="1" ht="12">
      <c r="A952" s="28"/>
      <c r="B952" s="28"/>
      <c r="C952" s="2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1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/>
      <c r="IM952" s="7"/>
      <c r="IN952" s="7"/>
      <c r="IO952" s="7"/>
      <c r="IP952" s="7"/>
      <c r="IQ952" s="7"/>
      <c r="IR952" s="7"/>
    </row>
    <row r="953" spans="1:252" s="32" customFormat="1" ht="12">
      <c r="A953" s="28"/>
      <c r="B953" s="28"/>
      <c r="C953" s="2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1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/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/>
      <c r="IJ953" s="7"/>
      <c r="IK953" s="7"/>
      <c r="IL953" s="7"/>
      <c r="IM953" s="7"/>
      <c r="IN953" s="7"/>
      <c r="IO953" s="7"/>
      <c r="IP953" s="7"/>
      <c r="IQ953" s="7"/>
      <c r="IR953" s="7"/>
    </row>
    <row r="954" spans="1:252" s="32" customFormat="1" ht="12">
      <c r="A954" s="28"/>
      <c r="B954" s="28"/>
      <c r="C954" s="2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1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  <c r="IQ954" s="7"/>
      <c r="IR954" s="7"/>
    </row>
    <row r="955" spans="1:252" s="32" customFormat="1" ht="12">
      <c r="A955" s="28"/>
      <c r="B955" s="28"/>
      <c r="C955" s="2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1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  <c r="IQ955" s="7"/>
      <c r="IR955" s="7"/>
    </row>
    <row r="956" spans="1:252" s="32" customFormat="1" ht="12">
      <c r="A956" s="28"/>
      <c r="B956" s="28"/>
      <c r="C956" s="2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1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/>
      <c r="IM956" s="7"/>
      <c r="IN956" s="7"/>
      <c r="IO956" s="7"/>
      <c r="IP956" s="7"/>
      <c r="IQ956" s="7"/>
      <c r="IR956" s="7"/>
    </row>
    <row r="957" spans="1:252" s="32" customFormat="1" ht="12">
      <c r="A957" s="28"/>
      <c r="B957" s="28"/>
      <c r="C957" s="2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1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  <c r="IQ957" s="7"/>
      <c r="IR957" s="7"/>
    </row>
    <row r="958" spans="1:252" s="32" customFormat="1" ht="12">
      <c r="A958" s="28"/>
      <c r="B958" s="28"/>
      <c r="C958" s="2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1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/>
      <c r="IM958" s="7"/>
      <c r="IN958" s="7"/>
      <c r="IO958" s="7"/>
      <c r="IP958" s="7"/>
      <c r="IQ958" s="7"/>
      <c r="IR958" s="7"/>
    </row>
    <row r="959" spans="1:252" s="32" customFormat="1" ht="12">
      <c r="A959" s="28"/>
      <c r="B959" s="28"/>
      <c r="C959" s="2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1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  <c r="IR959" s="7"/>
    </row>
    <row r="960" spans="1:252" s="32" customFormat="1" ht="12">
      <c r="A960" s="28"/>
      <c r="B960" s="28"/>
      <c r="C960" s="2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1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  <c r="IR960" s="7"/>
    </row>
    <row r="961" spans="1:252" s="32" customFormat="1" ht="12">
      <c r="A961" s="28"/>
      <c r="B961" s="28"/>
      <c r="C961" s="2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1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  <c r="IQ961" s="7"/>
      <c r="IR961" s="7"/>
    </row>
    <row r="962" spans="1:252" s="32" customFormat="1" ht="12">
      <c r="A962" s="28"/>
      <c r="B962" s="28"/>
      <c r="C962" s="2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1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/>
      <c r="IM962" s="7"/>
      <c r="IN962" s="7"/>
      <c r="IO962" s="7"/>
      <c r="IP962" s="7"/>
      <c r="IQ962" s="7"/>
      <c r="IR962" s="7"/>
    </row>
    <row r="963" spans="1:252" s="32" customFormat="1" ht="12">
      <c r="A963" s="28"/>
      <c r="B963" s="28"/>
      <c r="C963" s="2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1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  <c r="IR963" s="7"/>
    </row>
    <row r="964" spans="1:252" s="32" customFormat="1" ht="12">
      <c r="A964" s="28"/>
      <c r="B964" s="28"/>
      <c r="C964" s="2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1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/>
      <c r="IM964" s="7"/>
      <c r="IN964" s="7"/>
      <c r="IO964" s="7"/>
      <c r="IP964" s="7"/>
      <c r="IQ964" s="7"/>
      <c r="IR964" s="7"/>
    </row>
    <row r="965" spans="1:252" s="32" customFormat="1" ht="12">
      <c r="A965" s="28"/>
      <c r="B965" s="28"/>
      <c r="C965" s="2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1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  <c r="IQ965" s="7"/>
      <c r="IR965" s="7"/>
    </row>
    <row r="966" spans="1:252" s="32" customFormat="1" ht="12">
      <c r="A966" s="28"/>
      <c r="B966" s="28"/>
      <c r="C966" s="2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1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  <c r="IO966" s="7"/>
      <c r="IP966" s="7"/>
      <c r="IQ966" s="7"/>
      <c r="IR966" s="7"/>
    </row>
    <row r="967" spans="1:252" s="32" customFormat="1" ht="12">
      <c r="A967" s="28"/>
      <c r="B967" s="28"/>
      <c r="C967" s="2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1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  <c r="IQ967" s="7"/>
      <c r="IR967" s="7"/>
    </row>
    <row r="968" spans="1:252" s="32" customFormat="1" ht="12">
      <c r="A968" s="28"/>
      <c r="B968" s="28"/>
      <c r="C968" s="2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1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  <c r="IO968" s="7"/>
      <c r="IP968" s="7"/>
      <c r="IQ968" s="7"/>
      <c r="IR968" s="7"/>
    </row>
    <row r="969" spans="1:252" s="32" customFormat="1" ht="12">
      <c r="A969" s="28"/>
      <c r="B969" s="28"/>
      <c r="C969" s="2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1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  <c r="IQ969" s="7"/>
      <c r="IR969" s="7"/>
    </row>
    <row r="970" spans="1:252" s="32" customFormat="1" ht="12">
      <c r="A970" s="28"/>
      <c r="B970" s="28"/>
      <c r="C970" s="2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1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  <c r="IO970" s="7"/>
      <c r="IP970" s="7"/>
      <c r="IQ970" s="7"/>
      <c r="IR970" s="7"/>
    </row>
    <row r="971" spans="1:252" s="32" customFormat="1" ht="12">
      <c r="A971" s="28"/>
      <c r="B971" s="28"/>
      <c r="C971" s="2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1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  <c r="IR971" s="7"/>
    </row>
    <row r="972" spans="1:252" s="32" customFormat="1" ht="12">
      <c r="A972" s="28"/>
      <c r="B972" s="28"/>
      <c r="C972" s="2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1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  <c r="IR972" s="7"/>
    </row>
    <row r="973" spans="1:252" s="32" customFormat="1" ht="12">
      <c r="A973" s="28"/>
      <c r="B973" s="28"/>
      <c r="C973" s="2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1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  <c r="IQ973" s="7"/>
      <c r="IR973" s="7"/>
    </row>
    <row r="974" spans="1:252" s="32" customFormat="1" ht="12">
      <c r="A974" s="28"/>
      <c r="B974" s="28"/>
      <c r="C974" s="2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1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  <c r="IO974" s="7"/>
      <c r="IP974" s="7"/>
      <c r="IQ974" s="7"/>
      <c r="IR974" s="7"/>
    </row>
    <row r="975" spans="1:252" s="32" customFormat="1" ht="12">
      <c r="A975" s="28"/>
      <c r="B975" s="28"/>
      <c r="C975" s="2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1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  <c r="IQ975" s="7"/>
      <c r="IR975" s="7"/>
    </row>
    <row r="976" spans="1:252" s="32" customFormat="1" ht="12">
      <c r="A976" s="28"/>
      <c r="B976" s="28"/>
      <c r="C976" s="2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1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  <c r="IR976" s="7"/>
    </row>
    <row r="977" spans="1:252" s="32" customFormat="1" ht="12">
      <c r="A977" s="28"/>
      <c r="B977" s="28"/>
      <c r="C977" s="2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1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  <c r="IQ977" s="7"/>
      <c r="IR977" s="7"/>
    </row>
    <row r="978" spans="1:252" s="32" customFormat="1" ht="12">
      <c r="A978" s="28"/>
      <c r="B978" s="28"/>
      <c r="C978" s="2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1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  <c r="IR978" s="7"/>
    </row>
    <row r="979" spans="1:252" s="32" customFormat="1" ht="12">
      <c r="A979" s="28"/>
      <c r="B979" s="28"/>
      <c r="C979" s="2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1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  <c r="IR979" s="7"/>
    </row>
    <row r="980" spans="1:252" s="32" customFormat="1" ht="12">
      <c r="A980" s="28"/>
      <c r="B980" s="28"/>
      <c r="C980" s="2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1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  <c r="IO980" s="7"/>
      <c r="IP980" s="7"/>
      <c r="IQ980" s="7"/>
      <c r="IR980" s="7"/>
    </row>
    <row r="981" spans="1:252" s="32" customFormat="1" ht="12">
      <c r="A981" s="28"/>
      <c r="B981" s="28"/>
      <c r="C981" s="2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1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  <c r="IQ981" s="7"/>
      <c r="IR981" s="7"/>
    </row>
    <row r="982" spans="1:252" s="32" customFormat="1" ht="12">
      <c r="A982" s="28"/>
      <c r="B982" s="28"/>
      <c r="C982" s="2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1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  <c r="IO982" s="7"/>
      <c r="IP982" s="7"/>
      <c r="IQ982" s="7"/>
      <c r="IR982" s="7"/>
    </row>
    <row r="983" spans="1:252" s="32" customFormat="1" ht="12">
      <c r="A983" s="28"/>
      <c r="B983" s="28"/>
      <c r="C983" s="2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1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  <c r="IQ983" s="7"/>
      <c r="IR983" s="7"/>
    </row>
    <row r="984" spans="1:252" s="32" customFormat="1" ht="12">
      <c r="A984" s="28"/>
      <c r="B984" s="28"/>
      <c r="C984" s="2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1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  <c r="IO984" s="7"/>
      <c r="IP984" s="7"/>
      <c r="IQ984" s="7"/>
      <c r="IR984" s="7"/>
    </row>
    <row r="985" spans="1:252" s="32" customFormat="1" ht="12">
      <c r="A985" s="28"/>
      <c r="B985" s="28"/>
      <c r="C985" s="2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1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  <c r="IQ985" s="7"/>
      <c r="IR985" s="7"/>
    </row>
    <row r="986" spans="1:252" s="32" customFormat="1" ht="12">
      <c r="A986" s="28"/>
      <c r="B986" s="28"/>
      <c r="C986" s="2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1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  <c r="IP986" s="7"/>
      <c r="IQ986" s="7"/>
      <c r="IR986" s="7"/>
    </row>
    <row r="987" spans="1:252" s="32" customFormat="1" ht="12">
      <c r="A987" s="28"/>
      <c r="B987" s="28"/>
      <c r="C987" s="2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1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  <c r="IQ987" s="7"/>
      <c r="IR987" s="7"/>
    </row>
    <row r="988" spans="1:252" s="32" customFormat="1" ht="12">
      <c r="A988" s="28"/>
      <c r="B988" s="28"/>
      <c r="C988" s="2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1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  <c r="IO988" s="7"/>
      <c r="IP988" s="7"/>
      <c r="IQ988" s="7"/>
      <c r="IR988" s="7"/>
    </row>
    <row r="989" spans="1:252" s="32" customFormat="1" ht="12">
      <c r="A989" s="28"/>
      <c r="B989" s="28"/>
      <c r="C989" s="2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1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  <c r="IR989" s="7"/>
    </row>
    <row r="990" spans="1:252" s="32" customFormat="1" ht="12">
      <c r="A990" s="28"/>
      <c r="B990" s="28"/>
      <c r="C990" s="2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1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  <c r="IP990" s="7"/>
      <c r="IQ990" s="7"/>
      <c r="IR990" s="7"/>
    </row>
    <row r="991" spans="1:252" s="32" customFormat="1" ht="12">
      <c r="A991" s="28"/>
      <c r="B991" s="28"/>
      <c r="C991" s="2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1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  <c r="IP991" s="7"/>
      <c r="IQ991" s="7"/>
      <c r="IR991" s="7"/>
    </row>
    <row r="992" spans="1:252" s="32" customFormat="1" ht="12">
      <c r="A992" s="28"/>
      <c r="B992" s="28"/>
      <c r="C992" s="2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1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  <c r="IQ992" s="7"/>
      <c r="IR992" s="7"/>
    </row>
    <row r="993" spans="1:252" s="32" customFormat="1" ht="12">
      <c r="A993" s="28"/>
      <c r="B993" s="28"/>
      <c r="C993" s="2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1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  <c r="IP993" s="7"/>
      <c r="IQ993" s="7"/>
      <c r="IR993" s="7"/>
    </row>
    <row r="994" spans="1:252" s="32" customFormat="1" ht="12">
      <c r="A994" s="28"/>
      <c r="B994" s="28"/>
      <c r="C994" s="2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1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  <c r="IQ994" s="7"/>
      <c r="IR994" s="7"/>
    </row>
    <row r="995" spans="1:252" s="32" customFormat="1" ht="12">
      <c r="A995" s="28"/>
      <c r="B995" s="28"/>
      <c r="C995" s="2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1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  <c r="IP995" s="7"/>
      <c r="IQ995" s="7"/>
      <c r="IR995" s="7"/>
    </row>
    <row r="996" spans="1:252" s="32" customFormat="1" ht="12">
      <c r="A996" s="28"/>
      <c r="B996" s="28"/>
      <c r="C996" s="2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1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  <c r="IP996" s="7"/>
      <c r="IQ996" s="7"/>
      <c r="IR996" s="7"/>
    </row>
    <row r="997" spans="1:252" s="32" customFormat="1" ht="12">
      <c r="A997" s="28"/>
      <c r="B997" s="28"/>
      <c r="C997" s="2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1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  <c r="IQ997" s="7"/>
      <c r="IR997" s="7"/>
    </row>
    <row r="998" spans="1:252" s="32" customFormat="1" ht="12">
      <c r="A998" s="28"/>
      <c r="B998" s="28"/>
      <c r="C998" s="2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1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  <c r="IR998" s="7"/>
    </row>
    <row r="999" spans="1:252" s="32" customFormat="1" ht="12">
      <c r="A999" s="28"/>
      <c r="B999" s="28"/>
      <c r="C999" s="2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1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  <c r="IQ999" s="7"/>
      <c r="IR999" s="7"/>
    </row>
    <row r="1000" spans="1:252" s="32" customFormat="1" ht="12">
      <c r="A1000" s="28"/>
      <c r="B1000" s="28"/>
      <c r="C1000" s="2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1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  <c r="IP1000" s="7"/>
      <c r="IQ1000" s="7"/>
      <c r="IR1000" s="7"/>
    </row>
    <row r="1001" spans="1:252" s="32" customFormat="1" ht="12">
      <c r="A1001" s="28"/>
      <c r="B1001" s="28"/>
      <c r="C1001" s="28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1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  <c r="IR1001" s="7"/>
    </row>
    <row r="1002" spans="1:252" s="32" customFormat="1" ht="12">
      <c r="A1002" s="28"/>
      <c r="B1002" s="28"/>
      <c r="C1002" s="28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1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  <c r="IR1002" s="7"/>
    </row>
    <row r="1003" spans="1:252" s="32" customFormat="1" ht="12">
      <c r="A1003" s="28"/>
      <c r="B1003" s="28"/>
      <c r="C1003" s="28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1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  <c r="IQ1003" s="7"/>
      <c r="IR1003" s="7"/>
    </row>
    <row r="1004" spans="1:252" s="32" customFormat="1" ht="12">
      <c r="A1004" s="28"/>
      <c r="B1004" s="28"/>
      <c r="C1004" s="28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1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  <c r="IR1004" s="7"/>
    </row>
    <row r="1005" spans="1:252" s="32" customFormat="1" ht="12">
      <c r="A1005" s="28"/>
      <c r="B1005" s="28"/>
      <c r="C1005" s="28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1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  <c r="IR1005" s="7"/>
    </row>
    <row r="1006" spans="1:252" s="32" customFormat="1" ht="12">
      <c r="A1006" s="28"/>
      <c r="B1006" s="28"/>
      <c r="C1006" s="28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1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  <c r="IR1006" s="7"/>
    </row>
    <row r="1007" spans="1:252" s="32" customFormat="1" ht="12">
      <c r="A1007" s="28"/>
      <c r="B1007" s="28"/>
      <c r="C1007" s="28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1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  <c r="IR1007" s="7"/>
    </row>
    <row r="1008" spans="1:252" s="32" customFormat="1" ht="12">
      <c r="A1008" s="28"/>
      <c r="B1008" s="28"/>
      <c r="C1008" s="28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1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  <c r="IR1008" s="7"/>
    </row>
  </sheetData>
  <sheetProtection formatCells="0" formatColumns="0" formatRows="0" insertColumns="0" insertRows="0" insertHyperlinks="0" deleteColumns="0" deleteRows="0" sort="0" autoFilter="0" pivotTables="0"/>
  <mergeCells count="8">
    <mergeCell ref="H1:I1"/>
    <mergeCell ref="B7:E7"/>
    <mergeCell ref="B8:G8"/>
    <mergeCell ref="F4:G4"/>
    <mergeCell ref="E52:F52"/>
    <mergeCell ref="F212:G212"/>
    <mergeCell ref="F211:G211"/>
    <mergeCell ref="D2:H2"/>
  </mergeCells>
  <conditionalFormatting sqref="K1:AE1 D1:G1">
    <cfRule type="cellIs" priority="1" dxfId="2" operator="equal" stopIfTrue="1">
      <formula>#REF!</formula>
    </cfRule>
    <cfRule type="cellIs" priority="2" dxfId="3" operator="notEqual" stopIfTrue="1">
      <formula>#REF!</formula>
    </cfRule>
  </conditionalFormatting>
  <printOptions gridLines="1"/>
  <pageMargins left="0.2755905511811024" right="0.2362204724409449" top="0.3937007874015748" bottom="0.11811023622047245" header="0.11811023622047245" footer="0.11811023622047245"/>
  <pageSetup fitToHeight="0" horizontalDpi="300" verticalDpi="300" orientation="landscape" paperSize="9" scale="37" r:id="rId2"/>
  <headerFooter differentFirst="1">
    <oddHeader xml:space="preserve">&amp;L &amp;R </oddHeader>
    <oddFooter>&amp;C&amp;P</oddFooter>
  </headerFooter>
  <rowBreaks count="4" manualBreakCount="4">
    <brk id="51" max="188" man="1"/>
    <brk id="91" max="188" man="1"/>
    <brk id="131" max="188" man="1"/>
    <brk id="184" max="188" man="1"/>
  </rowBreaks>
  <colBreaks count="1" manualBreakCount="1">
    <brk id="19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SGB-Bank S.A./DPB</dc:creator>
  <cp:keywords/>
  <dc:description>Zasady udzielania kredytów klientom instytucjonalnym w SGB-Banku S.A.– podręcznik kredytowy</dc:description>
  <cp:lastModifiedBy>aleksandra</cp:lastModifiedBy>
  <cp:lastPrinted>2017-04-27T07:17:25Z</cp:lastPrinted>
  <dcterms:created xsi:type="dcterms:W3CDTF">2012-11-13T13:13:41Z</dcterms:created>
  <dcterms:modified xsi:type="dcterms:W3CDTF">2017-04-27T07:24:21Z</dcterms:modified>
  <cp:category/>
  <cp:version/>
  <cp:contentType/>
  <cp:contentStatus/>
</cp:coreProperties>
</file>